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765" yWindow="765" windowWidth="17280" windowHeight="8880"/>
  </bookViews>
  <sheets>
    <sheet name="5AB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3" i="1" l="1"/>
  <c r="L73" i="1" s="1"/>
  <c r="J73" i="1"/>
  <c r="H73" i="1"/>
  <c r="G73" i="1"/>
  <c r="C73" i="1"/>
  <c r="L71" i="1"/>
  <c r="L69" i="1"/>
  <c r="L67" i="1"/>
  <c r="L65" i="1"/>
  <c r="L63" i="1"/>
  <c r="L61" i="1"/>
  <c r="L59" i="1"/>
  <c r="G59" i="1"/>
  <c r="I59" i="1" s="1"/>
  <c r="I73" i="1" s="1"/>
  <c r="L57" i="1"/>
  <c r="L55" i="1"/>
  <c r="L53" i="1"/>
  <c r="L51" i="1"/>
  <c r="L49" i="1"/>
  <c r="L47" i="1"/>
  <c r="L45" i="1"/>
  <c r="L43" i="1"/>
  <c r="L41" i="1"/>
  <c r="L39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</calcChain>
</file>

<file path=xl/comments1.xml><?xml version="1.0" encoding="utf-8"?>
<comments xmlns="http://schemas.openxmlformats.org/spreadsheetml/2006/main">
  <authors>
    <author>tc={279D992E-96E1-422F-8E2B-80FBD98E0181}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Word missing</t>
        </r>
      </text>
    </comment>
  </commentList>
</comments>
</file>

<file path=xl/sharedStrings.xml><?xml version="1.0" encoding="utf-8"?>
<sst xmlns="http://schemas.openxmlformats.org/spreadsheetml/2006/main" count="124" uniqueCount="99">
  <si>
    <t>विवरण – 5आई</t>
  </si>
  <si>
    <t>Statement – 5AB</t>
  </si>
  <si>
    <t>(₹ करोड़)</t>
  </si>
  <si>
    <t>(₹ Crore)</t>
  </si>
  <si>
    <t>क्र. सं.</t>
  </si>
  <si>
    <t>राज्य</t>
  </si>
  <si>
    <t>परियोजनाओं की संख्या</t>
  </si>
  <si>
    <t>संभाव्यता +</t>
  </si>
  <si>
    <t>कुल परिव्यय</t>
  </si>
  <si>
    <t>आरआईडीएफ ऋण</t>
  </si>
  <si>
    <t>सरकार का अंशदान</t>
  </si>
  <si>
    <t>संवितरण</t>
  </si>
  <si>
    <t>लक्ष्य का %</t>
  </si>
  <si>
    <t>सिंचाई</t>
  </si>
  <si>
    <t>पुल</t>
  </si>
  <si>
    <t>सड़क</t>
  </si>
  <si>
    <t xml:space="preserve"> Sr. No.</t>
  </si>
  <si>
    <t>State</t>
  </si>
  <si>
    <t>No. of Projects</t>
  </si>
  <si>
    <t>Potential+</t>
  </si>
  <si>
    <t>Total Outlay</t>
  </si>
  <si>
    <t>RIDF Loan</t>
  </si>
  <si>
    <t>Govt. Contribution</t>
  </si>
  <si>
    <t>Disbursement</t>
  </si>
  <si>
    <t>% to Target</t>
  </si>
  <si>
    <t>Irrigation</t>
  </si>
  <si>
    <t>Bridges</t>
  </si>
  <si>
    <t>Roads</t>
  </si>
  <si>
    <t>आंध्र प्रदेश</t>
  </si>
  <si>
    <t>Andhra Pradesh</t>
  </si>
  <si>
    <t> </t>
  </si>
  <si>
    <t>अरुणाचल प्रदेश</t>
  </si>
  <si>
    <t>Arunachal Pradesh</t>
  </si>
  <si>
    <t xml:space="preserve">असम </t>
  </si>
  <si>
    <t>Assam</t>
  </si>
  <si>
    <t xml:space="preserve">बिहार </t>
  </si>
  <si>
    <t>Bihar</t>
  </si>
  <si>
    <t>छत्तीसगढ़</t>
  </si>
  <si>
    <t>Chattisgarh</t>
  </si>
  <si>
    <t>गोवा</t>
  </si>
  <si>
    <t>Goa</t>
  </si>
  <si>
    <t>गुजरात</t>
  </si>
  <si>
    <t>Gujarat</t>
  </si>
  <si>
    <t xml:space="preserve">हरियाणा </t>
  </si>
  <si>
    <t>Haryana</t>
  </si>
  <si>
    <t xml:space="preserve">हिमाचल प्रदेश </t>
  </si>
  <si>
    <t>Himachal Pradesh</t>
  </si>
  <si>
    <t>जम्मू और कश्मीर</t>
  </si>
  <si>
    <t>Jammu &amp; Kashmir</t>
  </si>
  <si>
    <t>झारखंड</t>
  </si>
  <si>
    <t>Jharkhand</t>
  </si>
  <si>
    <t>कर्नाटक</t>
  </si>
  <si>
    <t>Karnataka</t>
  </si>
  <si>
    <t>केरल</t>
  </si>
  <si>
    <t>Kerala</t>
  </si>
  <si>
    <t>मध्य प्रदेश</t>
  </si>
  <si>
    <t>Madhya Pradesh</t>
  </si>
  <si>
    <t>महाराष्ट्र</t>
  </si>
  <si>
    <t>Maharashtra</t>
  </si>
  <si>
    <t>मणिपुर</t>
  </si>
  <si>
    <t>Manipur</t>
  </si>
  <si>
    <t>मेघालय</t>
  </si>
  <si>
    <t>Meghalaya</t>
  </si>
  <si>
    <t>मिज़ोरम</t>
  </si>
  <si>
    <t>Mizoram</t>
  </si>
  <si>
    <t>नागालैंड</t>
  </si>
  <si>
    <t>Nagaland</t>
  </si>
  <si>
    <t>ओडिशा</t>
  </si>
  <si>
    <t>Odisha</t>
  </si>
  <si>
    <t>पुदुचेरी</t>
  </si>
  <si>
    <t>Puducherry</t>
  </si>
  <si>
    <t>पंजाब</t>
  </si>
  <si>
    <t>Punjab</t>
  </si>
  <si>
    <t>राजस्थान</t>
  </si>
  <si>
    <t>Rajasthan</t>
  </si>
  <si>
    <t>सिक्किम</t>
  </si>
  <si>
    <t>Sikkim</t>
  </si>
  <si>
    <t>तमिलनाडु</t>
  </si>
  <si>
    <t>Tamilnadu</t>
  </si>
  <si>
    <t>तेलंगाणा</t>
  </si>
  <si>
    <t>Telangana</t>
  </si>
  <si>
    <t>त्रिपुरा</t>
  </si>
  <si>
    <t>Tripura</t>
  </si>
  <si>
    <t>उत्तर प्रदेश</t>
  </si>
  <si>
    <t>Uttar Pradesh</t>
  </si>
  <si>
    <t>उत्तराखंड</t>
  </si>
  <si>
    <t>Uttarakhand</t>
  </si>
  <si>
    <t>West Bengal</t>
  </si>
  <si>
    <t>कुल</t>
  </si>
  <si>
    <t>Total</t>
  </si>
  <si>
    <t>नोट:  सिंचाई के लिए हेक्टे, ग्रामीण पुल के लिए मी., सड़क के लिए किमी में संभाव्यता इंगित है</t>
  </si>
  <si>
    <t>+: प्रत्याशित</t>
  </si>
  <si>
    <t>Note: Potential for Irrigation in ha, rural bridges in mtrs, roads in kms</t>
  </si>
  <si>
    <t>+: Anticipated</t>
  </si>
  <si>
    <t>ग्रामीण आधारभूत संरचना विकास निधि (आरआईडीएफ XXVIII) के अंतर्गत मंजूर परियोजनाओं का राज्य-वार ब्यौरा - 31 मार्च 2024 को संवितरण की स्थिति</t>
  </si>
  <si>
    <t>Statewise Details of Projects Sanctioned Under Rural Infrastructure Development Fund (RIDF-XXVIII) - Position of Disbursement as on 31 March 2024 - Ongoing</t>
  </si>
  <si>
    <t>पश्चिम बंगाल</t>
  </si>
  <si>
    <t>लक्ष्य 31 मार्च 2024</t>
  </si>
  <si>
    <t>Target 31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</si>
</sst>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0" borderId="1" xfId="0" applyFont="1" applyBorder="1"/>
    <xf numFmtId="0" fontId="2" fillId="0" borderId="0" xfId="0" applyFont="1"/>
    <xf numFmtId="1" fontId="1" fillId="0" borderId="1" xfId="0" applyNumberFormat="1" applyFont="1" applyBorder="1"/>
    <xf numFmtId="1" fontId="2" fillId="0" borderId="1" xfId="0" applyNumberFormat="1" applyFont="1" applyBorder="1"/>
    <xf numFmtId="1" fontId="1" fillId="0" borderId="0" xfId="0" applyNumberFormat="1" applyFont="1"/>
    <xf numFmtId="2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8"/>
  <sheetViews>
    <sheetView tabSelected="1" workbookViewId="0">
      <selection activeCell="J10" sqref="J10"/>
    </sheetView>
  </sheetViews>
  <sheetFormatPr defaultColWidth="0" defaultRowHeight="14.25" customHeight="1" zeroHeight="1" x14ac:dyDescent="0.2"/>
  <cols>
    <col min="1" max="1" width="8.85546875" style="1" customWidth="1"/>
    <col min="2" max="2" width="20" style="1" bestFit="1" customWidth="1"/>
    <col min="3" max="3" width="22.28515625" style="1" bestFit="1" customWidth="1"/>
    <col min="4" max="4" width="12.85546875" style="1" bestFit="1" customWidth="1"/>
    <col min="5" max="6" width="10.28515625" style="1" bestFit="1" customWidth="1"/>
    <col min="7" max="7" width="13.28515625" style="1" customWidth="1"/>
    <col min="8" max="8" width="18.140625" style="1" customWidth="1"/>
    <col min="9" max="9" width="19.5703125" style="1" bestFit="1" customWidth="1"/>
    <col min="10" max="10" width="25" style="1" customWidth="1"/>
    <col min="11" max="11" width="16" style="1" customWidth="1"/>
    <col min="12" max="12" width="12.140625" style="1" bestFit="1" customWidth="1"/>
    <col min="13" max="13" width="0" style="1" hidden="1" customWidth="1"/>
    <col min="14" max="16384" width="8.85546875" style="1" hidden="1"/>
  </cols>
  <sheetData>
    <row r="1" spans="1:12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">
      <c r="A2" s="16" t="s">
        <v>94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">
      <c r="A4" s="16" t="s">
        <v>95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">
      <c r="A5" s="17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x14ac:dyDescent="0.2">
      <c r="A6" s="17" t="s">
        <v>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x14ac:dyDescent="0.2"/>
    <row r="8" spans="1:12" x14ac:dyDescent="0.2">
      <c r="A8" s="2" t="s">
        <v>4</v>
      </c>
      <c r="B8" s="3" t="s">
        <v>5</v>
      </c>
      <c r="C8" s="2" t="s">
        <v>6</v>
      </c>
      <c r="D8" s="14" t="s">
        <v>7</v>
      </c>
      <c r="E8" s="14"/>
      <c r="F8" s="14"/>
      <c r="G8" s="2" t="s">
        <v>8</v>
      </c>
      <c r="H8" s="2" t="s">
        <v>9</v>
      </c>
      <c r="I8" s="2" t="s">
        <v>10</v>
      </c>
      <c r="J8" s="3" t="s">
        <v>97</v>
      </c>
      <c r="K8" s="2" t="s">
        <v>11</v>
      </c>
      <c r="L8" s="2" t="s">
        <v>12</v>
      </c>
    </row>
    <row r="9" spans="1:12" x14ac:dyDescent="0.2">
      <c r="A9" s="4"/>
      <c r="B9" s="4"/>
      <c r="C9" s="4"/>
      <c r="D9" s="5" t="s">
        <v>13</v>
      </c>
      <c r="E9" s="5" t="s">
        <v>14</v>
      </c>
      <c r="F9" s="5" t="s">
        <v>15</v>
      </c>
      <c r="G9" s="5"/>
      <c r="H9" s="5"/>
      <c r="I9" s="5"/>
      <c r="J9" s="6"/>
      <c r="K9" s="5"/>
      <c r="L9" s="2"/>
    </row>
    <row r="10" spans="1:12" x14ac:dyDescent="0.2">
      <c r="A10" s="5" t="s">
        <v>16</v>
      </c>
      <c r="B10" s="5" t="s">
        <v>17</v>
      </c>
      <c r="C10" s="5" t="s">
        <v>18</v>
      </c>
      <c r="D10" s="15" t="s">
        <v>19</v>
      </c>
      <c r="E10" s="15"/>
      <c r="F10" s="15"/>
      <c r="G10" s="5" t="s">
        <v>20</v>
      </c>
      <c r="H10" s="5" t="s">
        <v>21</v>
      </c>
      <c r="I10" s="5" t="s">
        <v>22</v>
      </c>
      <c r="J10" s="13" t="s">
        <v>98</v>
      </c>
      <c r="K10" s="5" t="s">
        <v>23</v>
      </c>
      <c r="L10" s="2" t="s">
        <v>24</v>
      </c>
    </row>
    <row r="11" spans="1:12" x14ac:dyDescent="0.2">
      <c r="A11" s="5"/>
      <c r="B11" s="5"/>
      <c r="C11" s="5"/>
      <c r="D11" s="5" t="s">
        <v>25</v>
      </c>
      <c r="E11" s="5" t="s">
        <v>26</v>
      </c>
      <c r="F11" s="5" t="s">
        <v>27</v>
      </c>
      <c r="G11" s="5"/>
      <c r="H11" s="5"/>
      <c r="I11" s="5"/>
      <c r="J11" s="2"/>
      <c r="K11" s="5"/>
      <c r="L11" s="2"/>
    </row>
    <row r="12" spans="1:12" x14ac:dyDescent="0.2">
      <c r="A12" s="4">
        <v>1</v>
      </c>
      <c r="B12" s="4" t="s">
        <v>28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">
      <c r="A13" s="4"/>
      <c r="B13" s="4" t="s">
        <v>29</v>
      </c>
      <c r="C13" s="4">
        <v>37</v>
      </c>
      <c r="D13" s="4" t="s">
        <v>30</v>
      </c>
      <c r="E13" s="4" t="s">
        <v>30</v>
      </c>
      <c r="F13" s="4">
        <v>45.57</v>
      </c>
      <c r="G13" s="4">
        <v>5433</v>
      </c>
      <c r="H13" s="9">
        <v>2578.4436999999998</v>
      </c>
      <c r="I13" s="4">
        <v>2855</v>
      </c>
      <c r="J13" s="9">
        <v>2578.4436999999998</v>
      </c>
      <c r="K13" s="9">
        <v>1407.1767175</v>
      </c>
      <c r="L13" s="9">
        <f>+K13/J13%</f>
        <v>54.574653598215086</v>
      </c>
    </row>
    <row r="14" spans="1:12" x14ac:dyDescent="0.2">
      <c r="A14" s="4">
        <v>2</v>
      </c>
      <c r="B14" s="4" t="s">
        <v>31</v>
      </c>
      <c r="C14" s="4"/>
      <c r="D14" s="4"/>
      <c r="E14" s="4"/>
      <c r="F14" s="4"/>
      <c r="G14" s="4"/>
      <c r="H14" s="9"/>
      <c r="I14" s="4"/>
      <c r="J14" s="9"/>
      <c r="K14" s="11"/>
      <c r="L14" s="4"/>
    </row>
    <row r="15" spans="1:12" x14ac:dyDescent="0.2">
      <c r="A15" s="4"/>
      <c r="B15" s="4" t="s">
        <v>32</v>
      </c>
      <c r="C15" s="4">
        <v>37</v>
      </c>
      <c r="D15" s="4" t="s">
        <v>30</v>
      </c>
      <c r="E15" s="4">
        <v>100</v>
      </c>
      <c r="F15" s="4">
        <v>146.54</v>
      </c>
      <c r="G15" s="4">
        <v>448</v>
      </c>
      <c r="H15" s="9">
        <v>404.23719999999997</v>
      </c>
      <c r="I15" s="4">
        <v>44</v>
      </c>
      <c r="J15" s="9">
        <v>404.23719999999997</v>
      </c>
      <c r="K15" s="9">
        <v>173.21476000000001</v>
      </c>
      <c r="L15" s="9">
        <f>+K15/J15%</f>
        <v>42.84978225655631</v>
      </c>
    </row>
    <row r="16" spans="1:12" x14ac:dyDescent="0.2">
      <c r="A16" s="4">
        <v>3</v>
      </c>
      <c r="B16" s="4" t="s">
        <v>33</v>
      </c>
      <c r="C16" s="4"/>
      <c r="D16" s="4"/>
      <c r="E16" s="4"/>
      <c r="F16" s="4"/>
      <c r="G16" s="4"/>
      <c r="H16" s="9"/>
      <c r="I16" s="4"/>
      <c r="J16" s="9"/>
      <c r="K16" s="11"/>
      <c r="L16" s="4"/>
    </row>
    <row r="17" spans="1:12" x14ac:dyDescent="0.2">
      <c r="A17" s="4"/>
      <c r="B17" s="4" t="s">
        <v>34</v>
      </c>
      <c r="C17" s="4">
        <v>3093</v>
      </c>
      <c r="D17" s="4">
        <v>4088</v>
      </c>
      <c r="E17" s="4" t="s">
        <v>30</v>
      </c>
      <c r="F17" s="4">
        <v>1484.09</v>
      </c>
      <c r="G17" s="4">
        <v>3320</v>
      </c>
      <c r="H17" s="9">
        <v>2988.5439000000001</v>
      </c>
      <c r="I17" s="4">
        <v>331</v>
      </c>
      <c r="J17" s="9">
        <v>2988.5439000000001</v>
      </c>
      <c r="K17" s="9">
        <v>1775.77603</v>
      </c>
      <c r="L17" s="9">
        <f>+K17/J17%</f>
        <v>59.419439346365294</v>
      </c>
    </row>
    <row r="18" spans="1:12" x14ac:dyDescent="0.2">
      <c r="A18" s="4">
        <v>4</v>
      </c>
      <c r="B18" s="4" t="s">
        <v>35</v>
      </c>
      <c r="C18" s="4"/>
      <c r="D18" s="4"/>
      <c r="E18" s="4"/>
      <c r="F18" s="4"/>
      <c r="G18" s="4"/>
      <c r="H18" s="9"/>
      <c r="I18" s="4"/>
      <c r="J18" s="9"/>
      <c r="K18" s="11"/>
      <c r="L18" s="4"/>
    </row>
    <row r="19" spans="1:12" x14ac:dyDescent="0.2">
      <c r="A19" s="4"/>
      <c r="B19" s="4" t="s">
        <v>36</v>
      </c>
      <c r="C19" s="4">
        <v>914</v>
      </c>
      <c r="D19" s="4">
        <v>52055</v>
      </c>
      <c r="E19" s="4">
        <v>9388.5400000000009</v>
      </c>
      <c r="F19" s="4">
        <v>962.92</v>
      </c>
      <c r="G19" s="4">
        <v>3309</v>
      </c>
      <c r="H19" s="9">
        <v>2404.4249</v>
      </c>
      <c r="I19" s="4">
        <v>905</v>
      </c>
      <c r="J19" s="9">
        <v>2404.4249</v>
      </c>
      <c r="K19" s="9">
        <v>1093.6139017599999</v>
      </c>
      <c r="L19" s="9">
        <f>+K19/J19%</f>
        <v>45.483387805541348</v>
      </c>
    </row>
    <row r="20" spans="1:12" x14ac:dyDescent="0.2">
      <c r="A20" s="4">
        <v>5</v>
      </c>
      <c r="B20" s="4" t="s">
        <v>37</v>
      </c>
      <c r="C20" s="4"/>
      <c r="D20" s="4"/>
      <c r="E20" s="4"/>
      <c r="F20" s="4"/>
      <c r="G20" s="4"/>
      <c r="H20" s="9"/>
      <c r="I20" s="4"/>
      <c r="J20" s="9"/>
      <c r="K20" s="11"/>
      <c r="L20" s="4"/>
    </row>
    <row r="21" spans="1:12" x14ac:dyDescent="0.2">
      <c r="A21" s="4"/>
      <c r="B21" s="4" t="s">
        <v>38</v>
      </c>
      <c r="C21" s="4">
        <v>2750</v>
      </c>
      <c r="D21" s="4">
        <v>24447</v>
      </c>
      <c r="E21" s="4" t="s">
        <v>30</v>
      </c>
      <c r="F21" s="4">
        <v>41.85</v>
      </c>
      <c r="G21" s="4">
        <v>3096</v>
      </c>
      <c r="H21" s="9">
        <v>1784.0561</v>
      </c>
      <c r="I21" s="4">
        <v>1312</v>
      </c>
      <c r="J21" s="9">
        <v>1784.0561</v>
      </c>
      <c r="K21" s="9">
        <v>1212.2166999999999</v>
      </c>
      <c r="L21" s="9">
        <f>+K21/J21%</f>
        <v>67.947229910539235</v>
      </c>
    </row>
    <row r="22" spans="1:12" x14ac:dyDescent="0.2">
      <c r="A22" s="4">
        <v>6</v>
      </c>
      <c r="B22" s="4" t="s">
        <v>39</v>
      </c>
      <c r="C22" s="4"/>
      <c r="D22" s="4"/>
      <c r="E22" s="4"/>
      <c r="F22" s="4"/>
      <c r="G22" s="4"/>
      <c r="H22" s="9"/>
      <c r="I22" s="4"/>
      <c r="J22" s="9"/>
      <c r="K22" s="11"/>
      <c r="L22" s="4"/>
    </row>
    <row r="23" spans="1:12" x14ac:dyDescent="0.2">
      <c r="A23" s="4"/>
      <c r="B23" s="4" t="s">
        <v>40</v>
      </c>
      <c r="C23" s="4">
        <v>13</v>
      </c>
      <c r="D23" s="4" t="s">
        <v>30</v>
      </c>
      <c r="E23" s="4">
        <v>4</v>
      </c>
      <c r="F23" s="4" t="s">
        <v>30</v>
      </c>
      <c r="G23" s="4">
        <v>930</v>
      </c>
      <c r="H23" s="9">
        <v>584.02970000000005</v>
      </c>
      <c r="I23" s="4">
        <v>346</v>
      </c>
      <c r="J23" s="9">
        <v>584.02970000000005</v>
      </c>
      <c r="K23" s="9">
        <v>281.95567999999997</v>
      </c>
      <c r="L23" s="9">
        <f>+K23/J23%</f>
        <v>48.27762697684723</v>
      </c>
    </row>
    <row r="24" spans="1:12" x14ac:dyDescent="0.2">
      <c r="A24" s="4">
        <v>7</v>
      </c>
      <c r="B24" s="4" t="s">
        <v>41</v>
      </c>
      <c r="C24" s="4"/>
      <c r="D24" s="4"/>
      <c r="E24" s="4"/>
      <c r="F24" s="4"/>
      <c r="G24" s="4"/>
      <c r="H24" s="9"/>
      <c r="I24" s="4"/>
      <c r="J24" s="9"/>
      <c r="K24" s="11"/>
      <c r="L24" s="4"/>
    </row>
    <row r="25" spans="1:12" x14ac:dyDescent="0.2">
      <c r="A25" s="4"/>
      <c r="B25" s="4" t="s">
        <v>42</v>
      </c>
      <c r="C25" s="4">
        <v>37</v>
      </c>
      <c r="D25" s="4">
        <v>107550</v>
      </c>
      <c r="E25" s="4" t="s">
        <v>30</v>
      </c>
      <c r="F25" s="4" t="s">
        <v>30</v>
      </c>
      <c r="G25" s="4">
        <v>8155</v>
      </c>
      <c r="H25" s="9">
        <v>3597.1565999999998</v>
      </c>
      <c r="I25" s="4">
        <v>4558</v>
      </c>
      <c r="J25" s="9">
        <v>3597.1565999999998</v>
      </c>
      <c r="K25" s="9">
        <v>1960.6068399999999</v>
      </c>
      <c r="L25" s="9">
        <f>+K25/J25%</f>
        <v>54.504350463919202</v>
      </c>
    </row>
    <row r="26" spans="1:12" x14ac:dyDescent="0.2">
      <c r="A26" s="4">
        <v>8</v>
      </c>
      <c r="B26" s="4" t="s">
        <v>43</v>
      </c>
      <c r="C26" s="4"/>
      <c r="D26" s="4"/>
      <c r="E26" s="4"/>
      <c r="F26" s="4"/>
      <c r="G26" s="4"/>
      <c r="H26" s="9"/>
      <c r="I26" s="4"/>
      <c r="J26" s="9"/>
      <c r="K26" s="11"/>
      <c r="L26" s="4"/>
    </row>
    <row r="27" spans="1:12" x14ac:dyDescent="0.2">
      <c r="A27" s="4"/>
      <c r="B27" s="4" t="s">
        <v>44</v>
      </c>
      <c r="C27" s="4">
        <v>134</v>
      </c>
      <c r="D27" s="4">
        <v>171295</v>
      </c>
      <c r="E27" s="4" t="s">
        <v>30</v>
      </c>
      <c r="F27" s="4">
        <v>442</v>
      </c>
      <c r="G27" s="4">
        <v>3400</v>
      </c>
      <c r="H27" s="9">
        <v>1888.6871000000003</v>
      </c>
      <c r="I27" s="4">
        <v>1511</v>
      </c>
      <c r="J27" s="9">
        <v>1888.6871000000003</v>
      </c>
      <c r="K27" s="9">
        <v>1279.7101</v>
      </c>
      <c r="L27" s="9">
        <f>+K27/J27%</f>
        <v>67.756596632655558</v>
      </c>
    </row>
    <row r="28" spans="1:12" x14ac:dyDescent="0.2">
      <c r="A28" s="4">
        <v>9</v>
      </c>
      <c r="B28" s="4" t="s">
        <v>45</v>
      </c>
      <c r="C28" s="4"/>
      <c r="D28" s="4"/>
      <c r="E28" s="4"/>
      <c r="F28" s="4"/>
      <c r="G28" s="4"/>
      <c r="H28" s="9"/>
      <c r="I28" s="4"/>
      <c r="J28" s="9"/>
      <c r="K28" s="11"/>
      <c r="L28" s="4"/>
    </row>
    <row r="29" spans="1:12" x14ac:dyDescent="0.2">
      <c r="A29" s="4"/>
      <c r="B29" s="4" t="s">
        <v>46</v>
      </c>
      <c r="C29" s="4">
        <v>175</v>
      </c>
      <c r="D29" s="4">
        <v>4539.8500000000004</v>
      </c>
      <c r="E29" s="4">
        <v>432.65</v>
      </c>
      <c r="F29" s="4">
        <v>575.85</v>
      </c>
      <c r="G29" s="4">
        <v>1011</v>
      </c>
      <c r="H29" s="9">
        <v>912.16799999999989</v>
      </c>
      <c r="I29" s="4">
        <v>99</v>
      </c>
      <c r="J29" s="9">
        <v>912.16799999999989</v>
      </c>
      <c r="K29" s="9">
        <v>404.97793000000001</v>
      </c>
      <c r="L29" s="9">
        <f>+K29/J29%</f>
        <v>44.397296331377554</v>
      </c>
    </row>
    <row r="30" spans="1:12" x14ac:dyDescent="0.2">
      <c r="A30" s="4">
        <v>10</v>
      </c>
      <c r="B30" s="4" t="s">
        <v>47</v>
      </c>
      <c r="C30" s="4"/>
      <c r="D30" s="4"/>
      <c r="E30" s="4"/>
      <c r="F30" s="4"/>
      <c r="G30" s="4"/>
      <c r="H30" s="9"/>
      <c r="I30" s="4"/>
      <c r="J30" s="9"/>
      <c r="K30" s="11"/>
      <c r="L30" s="4"/>
    </row>
    <row r="31" spans="1:12" x14ac:dyDescent="0.2">
      <c r="A31" s="4"/>
      <c r="B31" s="4" t="s">
        <v>48</v>
      </c>
      <c r="C31" s="4">
        <v>292</v>
      </c>
      <c r="D31" s="4">
        <v>5429</v>
      </c>
      <c r="E31" s="4">
        <v>861.53</v>
      </c>
      <c r="F31" s="4">
        <v>937.09</v>
      </c>
      <c r="G31" s="4">
        <v>1560</v>
      </c>
      <c r="H31" s="9">
        <v>1395.2963</v>
      </c>
      <c r="I31" s="4">
        <v>165</v>
      </c>
      <c r="J31" s="9">
        <v>1395.2963</v>
      </c>
      <c r="K31" s="9">
        <v>469.01296000000002</v>
      </c>
      <c r="L31" s="9">
        <f>+K31/J31%</f>
        <v>33.613861084559602</v>
      </c>
    </row>
    <row r="32" spans="1:12" x14ac:dyDescent="0.2">
      <c r="A32" s="4">
        <v>11</v>
      </c>
      <c r="B32" s="4" t="s">
        <v>49</v>
      </c>
      <c r="C32" s="4"/>
      <c r="D32" s="4"/>
      <c r="E32" s="4"/>
      <c r="F32" s="4"/>
      <c r="G32" s="4"/>
      <c r="H32" s="9"/>
      <c r="I32" s="4"/>
      <c r="J32" s="9"/>
      <c r="K32" s="11"/>
      <c r="L32" s="4"/>
    </row>
    <row r="33" spans="1:12" x14ac:dyDescent="0.2">
      <c r="A33" s="4"/>
      <c r="B33" s="4" t="s">
        <v>50</v>
      </c>
      <c r="C33" s="4">
        <v>101</v>
      </c>
      <c r="D33" s="4">
        <v>39003.1</v>
      </c>
      <c r="E33" s="4">
        <v>6348.2</v>
      </c>
      <c r="F33" s="4" t="s">
        <v>30</v>
      </c>
      <c r="G33" s="4">
        <v>4306</v>
      </c>
      <c r="H33" s="9">
        <v>2146.2069000000001</v>
      </c>
      <c r="I33" s="4">
        <v>2160</v>
      </c>
      <c r="J33" s="9">
        <v>2146.2069000000001</v>
      </c>
      <c r="K33" s="9">
        <v>1103.5256549999999</v>
      </c>
      <c r="L33" s="9">
        <f>+K33/J33%</f>
        <v>51.4174870558845</v>
      </c>
    </row>
    <row r="34" spans="1:12" x14ac:dyDescent="0.2">
      <c r="A34" s="4">
        <v>12</v>
      </c>
      <c r="B34" s="4" t="s">
        <v>51</v>
      </c>
      <c r="C34" s="4"/>
      <c r="D34" s="4"/>
      <c r="E34" s="4"/>
      <c r="F34" s="4"/>
      <c r="G34" s="4"/>
      <c r="H34" s="9"/>
      <c r="I34" s="4"/>
      <c r="J34" s="9"/>
      <c r="K34" s="11"/>
      <c r="L34" s="4"/>
    </row>
    <row r="35" spans="1:12" x14ac:dyDescent="0.2">
      <c r="A35" s="4"/>
      <c r="B35" s="4" t="s">
        <v>52</v>
      </c>
      <c r="C35" s="4">
        <v>280</v>
      </c>
      <c r="D35" s="4">
        <v>39686.35</v>
      </c>
      <c r="E35" s="4" t="s">
        <v>30</v>
      </c>
      <c r="F35" s="4">
        <v>345.93</v>
      </c>
      <c r="G35" s="4">
        <v>3664</v>
      </c>
      <c r="H35" s="9">
        <v>1979.3384000000001</v>
      </c>
      <c r="I35" s="4">
        <v>1685</v>
      </c>
      <c r="J35" s="9">
        <v>1979.3384000000001</v>
      </c>
      <c r="K35" s="9">
        <v>893.75453500000003</v>
      </c>
      <c r="L35" s="9">
        <f>+K35/J35%</f>
        <v>45.154205819479884</v>
      </c>
    </row>
    <row r="36" spans="1:12" x14ac:dyDescent="0.2">
      <c r="A36" s="4">
        <v>13</v>
      </c>
      <c r="B36" s="4" t="s">
        <v>53</v>
      </c>
      <c r="C36" s="4"/>
      <c r="D36" s="4"/>
      <c r="E36" s="4"/>
      <c r="F36" s="4"/>
      <c r="G36" s="4"/>
      <c r="H36" s="9"/>
      <c r="I36" s="4"/>
      <c r="J36" s="9"/>
      <c r="K36" s="11"/>
      <c r="L36" s="4"/>
    </row>
    <row r="37" spans="1:12" x14ac:dyDescent="0.2">
      <c r="A37" s="4"/>
      <c r="B37" s="4" t="s">
        <v>54</v>
      </c>
      <c r="C37" s="4">
        <v>73</v>
      </c>
      <c r="D37" s="4">
        <v>7250.18</v>
      </c>
      <c r="E37" s="4">
        <v>325</v>
      </c>
      <c r="F37" s="4">
        <v>80.03</v>
      </c>
      <c r="G37" s="4">
        <v>770</v>
      </c>
      <c r="H37" s="9">
        <v>709.46630000000005</v>
      </c>
      <c r="I37" s="4">
        <v>61</v>
      </c>
      <c r="J37" s="9">
        <v>709.46630000000005</v>
      </c>
      <c r="K37" s="9">
        <v>204.93745999999999</v>
      </c>
      <c r="L37" s="9">
        <f>+K37/J37%</f>
        <v>28.886144415879933</v>
      </c>
    </row>
    <row r="38" spans="1:12" x14ac:dyDescent="0.2">
      <c r="A38" s="4">
        <v>14</v>
      </c>
      <c r="B38" s="4" t="s">
        <v>55</v>
      </c>
      <c r="C38" s="4"/>
      <c r="D38" s="4"/>
      <c r="E38" s="4"/>
      <c r="F38" s="4"/>
      <c r="G38" s="4"/>
      <c r="H38" s="9"/>
      <c r="I38" s="4"/>
      <c r="J38" s="9"/>
      <c r="K38" s="11"/>
      <c r="L38" s="4"/>
    </row>
    <row r="39" spans="1:12" x14ac:dyDescent="0.2">
      <c r="A39" s="4"/>
      <c r="B39" s="4" t="s">
        <v>56</v>
      </c>
      <c r="C39" s="4">
        <v>121</v>
      </c>
      <c r="D39" s="4">
        <v>117900</v>
      </c>
      <c r="E39" s="4" t="s">
        <v>30</v>
      </c>
      <c r="F39" s="4">
        <v>3730.51</v>
      </c>
      <c r="G39" s="4">
        <v>7271</v>
      </c>
      <c r="H39" s="9">
        <v>3614.7083000000002</v>
      </c>
      <c r="I39" s="4">
        <v>3656</v>
      </c>
      <c r="J39" s="9">
        <v>3614.7083000000002</v>
      </c>
      <c r="K39" s="9">
        <v>2586.6414</v>
      </c>
      <c r="L39" s="9">
        <f>+K39/J39%</f>
        <v>71.558786638468163</v>
      </c>
    </row>
    <row r="40" spans="1:12" x14ac:dyDescent="0.2">
      <c r="A40" s="4">
        <v>15</v>
      </c>
      <c r="B40" s="4" t="s">
        <v>57</v>
      </c>
      <c r="C40" s="4"/>
      <c r="D40" s="4"/>
      <c r="E40" s="4"/>
      <c r="F40" s="4"/>
      <c r="G40" s="4"/>
      <c r="H40" s="9"/>
      <c r="I40" s="4"/>
      <c r="J40" s="9"/>
      <c r="K40" s="11"/>
      <c r="L40" s="4"/>
    </row>
    <row r="41" spans="1:12" x14ac:dyDescent="0.2">
      <c r="A41" s="4"/>
      <c r="B41" s="4" t="s">
        <v>58</v>
      </c>
      <c r="C41" s="4">
        <v>468</v>
      </c>
      <c r="D41" s="4">
        <v>37927</v>
      </c>
      <c r="E41" s="4">
        <v>8766.01</v>
      </c>
      <c r="F41" s="4">
        <v>595.46</v>
      </c>
      <c r="G41" s="4">
        <v>2386</v>
      </c>
      <c r="H41" s="9">
        <v>1728.3001000000002</v>
      </c>
      <c r="I41" s="4">
        <v>658</v>
      </c>
      <c r="J41" s="9">
        <v>1728.3001000000002</v>
      </c>
      <c r="K41" s="9">
        <v>642.21107000000006</v>
      </c>
      <c r="L41" s="9">
        <f>+K41/J41%</f>
        <v>37.158539191197178</v>
      </c>
    </row>
    <row r="42" spans="1:12" x14ac:dyDescent="0.2">
      <c r="A42" s="4">
        <v>16</v>
      </c>
      <c r="B42" s="4" t="s">
        <v>59</v>
      </c>
      <c r="C42" s="4"/>
      <c r="D42" s="4"/>
      <c r="E42" s="4"/>
      <c r="F42" s="4"/>
      <c r="G42" s="4"/>
      <c r="H42" s="9"/>
      <c r="I42" s="4"/>
      <c r="J42" s="9"/>
      <c r="K42" s="11"/>
      <c r="L42" s="4"/>
    </row>
    <row r="43" spans="1:12" x14ac:dyDescent="0.2">
      <c r="A43" s="4"/>
      <c r="B43" s="4" t="s">
        <v>60</v>
      </c>
      <c r="C43" s="4">
        <v>14</v>
      </c>
      <c r="D43" s="4">
        <v>23373</v>
      </c>
      <c r="E43" s="4">
        <v>195</v>
      </c>
      <c r="F43" s="4">
        <v>28.72</v>
      </c>
      <c r="G43" s="4">
        <v>2244</v>
      </c>
      <c r="H43" s="9">
        <v>207.99869999999999</v>
      </c>
      <c r="I43" s="4">
        <v>2036</v>
      </c>
      <c r="J43" s="9">
        <v>207.99869999999999</v>
      </c>
      <c r="K43" s="9">
        <v>129.214583</v>
      </c>
      <c r="L43" s="9">
        <f>+K43/J43%</f>
        <v>62.122783940476552</v>
      </c>
    </row>
    <row r="44" spans="1:12" x14ac:dyDescent="0.2">
      <c r="A44" s="4">
        <v>17</v>
      </c>
      <c r="B44" s="4" t="s">
        <v>61</v>
      </c>
      <c r="C44" s="4"/>
      <c r="D44" s="4"/>
      <c r="E44" s="4"/>
      <c r="F44" s="4"/>
      <c r="G44" s="4"/>
      <c r="H44" s="9"/>
      <c r="I44" s="4"/>
      <c r="J44" s="9"/>
      <c r="K44" s="9"/>
      <c r="L44" s="4"/>
    </row>
    <row r="45" spans="1:12" x14ac:dyDescent="0.2">
      <c r="A45" s="4"/>
      <c r="B45" s="4" t="s">
        <v>62</v>
      </c>
      <c r="C45" s="4">
        <v>48</v>
      </c>
      <c r="D45" s="4" t="s">
        <v>30</v>
      </c>
      <c r="E45" s="4">
        <v>80</v>
      </c>
      <c r="F45" s="4">
        <v>70.69</v>
      </c>
      <c r="G45" s="4">
        <v>285</v>
      </c>
      <c r="H45" s="9">
        <v>257.28620000000001</v>
      </c>
      <c r="I45" s="4">
        <v>28</v>
      </c>
      <c r="J45" s="9">
        <v>257.28620000000001</v>
      </c>
      <c r="K45" s="9">
        <v>115.57845</v>
      </c>
      <c r="L45" s="9">
        <f>+K45/J45%</f>
        <v>44.922133406300063</v>
      </c>
    </row>
    <row r="46" spans="1:12" x14ac:dyDescent="0.2">
      <c r="A46" s="4">
        <v>18</v>
      </c>
      <c r="B46" s="4" t="s">
        <v>63</v>
      </c>
      <c r="C46" s="4"/>
      <c r="D46" s="4"/>
      <c r="E46" s="4"/>
      <c r="F46" s="4"/>
      <c r="G46" s="4"/>
      <c r="H46" s="9"/>
      <c r="I46" s="4"/>
      <c r="J46" s="9"/>
      <c r="K46" s="9"/>
      <c r="L46" s="4"/>
    </row>
    <row r="47" spans="1:12" x14ac:dyDescent="0.2">
      <c r="A47" s="4"/>
      <c r="B47" s="4" t="s">
        <v>64</v>
      </c>
      <c r="C47" s="4">
        <v>143</v>
      </c>
      <c r="D47" s="4">
        <v>2106</v>
      </c>
      <c r="E47" s="4" t="s">
        <v>30</v>
      </c>
      <c r="F47" s="4">
        <v>120.9</v>
      </c>
      <c r="G47" s="4">
        <v>269</v>
      </c>
      <c r="H47" s="9">
        <v>247.23490000000001</v>
      </c>
      <c r="I47" s="4">
        <v>22</v>
      </c>
      <c r="J47" s="9">
        <v>247.23490000000001</v>
      </c>
      <c r="K47" s="9">
        <v>73.315359999999998</v>
      </c>
      <c r="L47" s="9">
        <f>+K47/J47%</f>
        <v>29.654130545485287</v>
      </c>
    </row>
    <row r="48" spans="1:12" x14ac:dyDescent="0.2">
      <c r="A48" s="4">
        <v>19</v>
      </c>
      <c r="B48" s="4" t="s">
        <v>65</v>
      </c>
      <c r="C48" s="4"/>
      <c r="D48" s="4"/>
      <c r="E48" s="4"/>
      <c r="F48" s="4"/>
      <c r="G48" s="4"/>
      <c r="H48" s="9"/>
      <c r="I48" s="4"/>
      <c r="J48" s="9"/>
      <c r="K48" s="9"/>
      <c r="L48" s="4"/>
    </row>
    <row r="49" spans="1:12" x14ac:dyDescent="0.2">
      <c r="A49" s="4"/>
      <c r="B49" s="4" t="s">
        <v>66</v>
      </c>
      <c r="C49" s="4">
        <v>56</v>
      </c>
      <c r="D49" s="4" t="s">
        <v>30</v>
      </c>
      <c r="E49" s="4" t="s">
        <v>30</v>
      </c>
      <c r="F49" s="4">
        <v>10.29</v>
      </c>
      <c r="G49" s="4">
        <v>24</v>
      </c>
      <c r="H49" s="9">
        <v>22.508900000000001</v>
      </c>
      <c r="I49" s="4">
        <v>1</v>
      </c>
      <c r="J49" s="9">
        <v>22.508900000000001</v>
      </c>
      <c r="K49" s="9">
        <v>13.155999999999999</v>
      </c>
      <c r="L49" s="9">
        <f>+K49/J49%</f>
        <v>58.447991683289715</v>
      </c>
    </row>
    <row r="50" spans="1:12" x14ac:dyDescent="0.2">
      <c r="A50" s="4">
        <v>20</v>
      </c>
      <c r="B50" s="4" t="s">
        <v>67</v>
      </c>
      <c r="C50" s="4"/>
      <c r="D50" s="4"/>
      <c r="E50" s="4"/>
      <c r="F50" s="4"/>
      <c r="G50" s="4"/>
      <c r="H50" s="9"/>
      <c r="I50" s="4"/>
      <c r="J50" s="9"/>
      <c r="K50" s="9"/>
      <c r="L50" s="4"/>
    </row>
    <row r="51" spans="1:12" x14ac:dyDescent="0.2">
      <c r="A51" s="4"/>
      <c r="B51" s="4" t="s">
        <v>68</v>
      </c>
      <c r="C51" s="4">
        <v>3285</v>
      </c>
      <c r="D51" s="4">
        <v>60814</v>
      </c>
      <c r="E51" s="4">
        <v>4529.58</v>
      </c>
      <c r="F51" s="4">
        <v>2466.5300000000002</v>
      </c>
      <c r="G51" s="4">
        <v>4584</v>
      </c>
      <c r="H51" s="9">
        <v>3549.8567000000003</v>
      </c>
      <c r="I51" s="4">
        <v>1034</v>
      </c>
      <c r="J51" s="9">
        <v>3549.8567000000003</v>
      </c>
      <c r="K51" s="9">
        <v>2464.51098</v>
      </c>
      <c r="L51" s="9">
        <f>+K51/J51%</f>
        <v>69.425646956396861</v>
      </c>
    </row>
    <row r="52" spans="1:12" x14ac:dyDescent="0.2">
      <c r="A52" s="4">
        <v>21</v>
      </c>
      <c r="B52" s="4" t="s">
        <v>69</v>
      </c>
      <c r="C52" s="4"/>
      <c r="D52" s="4"/>
      <c r="E52" s="4"/>
      <c r="F52" s="4"/>
      <c r="G52" s="4"/>
      <c r="H52" s="9"/>
      <c r="I52" s="4"/>
      <c r="J52" s="9"/>
      <c r="K52" s="9"/>
      <c r="L52" s="4"/>
    </row>
    <row r="53" spans="1:12" x14ac:dyDescent="0.2">
      <c r="A53" s="4"/>
      <c r="B53" s="4" t="s">
        <v>70</v>
      </c>
      <c r="C53" s="4">
        <v>67</v>
      </c>
      <c r="D53" s="4" t="s">
        <v>30</v>
      </c>
      <c r="E53" s="4" t="s">
        <v>30</v>
      </c>
      <c r="F53" s="4">
        <v>186.15</v>
      </c>
      <c r="G53" s="4">
        <v>163</v>
      </c>
      <c r="H53" s="9">
        <v>116.4697</v>
      </c>
      <c r="I53" s="4">
        <v>47</v>
      </c>
      <c r="J53" s="9">
        <v>116.4697</v>
      </c>
      <c r="K53" s="9">
        <v>79.338530000000006</v>
      </c>
      <c r="L53" s="9">
        <f>+K53/J53%</f>
        <v>68.119459395877215</v>
      </c>
    </row>
    <row r="54" spans="1:12" x14ac:dyDescent="0.2">
      <c r="A54" s="4">
        <v>22</v>
      </c>
      <c r="B54" s="4" t="s">
        <v>71</v>
      </c>
      <c r="C54" s="4"/>
      <c r="D54" s="4"/>
      <c r="E54" s="4"/>
      <c r="F54" s="4"/>
      <c r="G54" s="4"/>
      <c r="H54" s="9"/>
      <c r="I54" s="4"/>
      <c r="J54" s="9"/>
      <c r="K54" s="9"/>
      <c r="L54" s="4"/>
    </row>
    <row r="55" spans="1:12" x14ac:dyDescent="0.2">
      <c r="A55" s="4"/>
      <c r="B55" s="4" t="s">
        <v>72</v>
      </c>
      <c r="C55" s="4">
        <v>460</v>
      </c>
      <c r="D55" s="4">
        <v>121094</v>
      </c>
      <c r="E55" s="4">
        <v>785.2</v>
      </c>
      <c r="F55" s="4">
        <v>371.57</v>
      </c>
      <c r="G55" s="4">
        <v>1310</v>
      </c>
      <c r="H55" s="9">
        <v>919.67470000000003</v>
      </c>
      <c r="I55" s="4">
        <v>390</v>
      </c>
      <c r="J55" s="9">
        <v>919.67470000000003</v>
      </c>
      <c r="K55" s="9">
        <v>500.05010000000004</v>
      </c>
      <c r="L55" s="9">
        <f>+K55/J55%</f>
        <v>54.372497144914398</v>
      </c>
    </row>
    <row r="56" spans="1:12" x14ac:dyDescent="0.2">
      <c r="A56" s="4">
        <v>23</v>
      </c>
      <c r="B56" s="4" t="s">
        <v>73</v>
      </c>
      <c r="C56" s="4"/>
      <c r="D56" s="4"/>
      <c r="E56" s="4"/>
      <c r="F56" s="4"/>
      <c r="G56" s="4"/>
      <c r="H56" s="9"/>
      <c r="I56" s="4"/>
      <c r="J56" s="9"/>
      <c r="K56" s="9"/>
      <c r="L56" s="4"/>
    </row>
    <row r="57" spans="1:12" x14ac:dyDescent="0.2">
      <c r="A57" s="4"/>
      <c r="B57" s="4" t="s">
        <v>74</v>
      </c>
      <c r="C57" s="4">
        <v>2361</v>
      </c>
      <c r="D57" s="4">
        <v>22835</v>
      </c>
      <c r="E57" s="4" t="s">
        <v>30</v>
      </c>
      <c r="F57" s="4">
        <v>2365.85</v>
      </c>
      <c r="G57" s="4">
        <v>3301</v>
      </c>
      <c r="H57" s="9">
        <v>2416.9183000000003</v>
      </c>
      <c r="I57" s="4">
        <v>884</v>
      </c>
      <c r="J57" s="9">
        <v>2416.9183000000003</v>
      </c>
      <c r="K57" s="9">
        <v>1638.64948</v>
      </c>
      <c r="L57" s="9">
        <f>+K57/J57%</f>
        <v>67.799125853778335</v>
      </c>
    </row>
    <row r="58" spans="1:12" x14ac:dyDescent="0.2">
      <c r="A58" s="4">
        <v>24</v>
      </c>
      <c r="B58" s="4" t="s">
        <v>75</v>
      </c>
      <c r="C58" s="4"/>
      <c r="D58" s="4"/>
      <c r="E58" s="4"/>
      <c r="F58" s="4"/>
      <c r="G58" s="4"/>
      <c r="H58" s="9"/>
      <c r="I58" s="4"/>
      <c r="J58" s="9"/>
      <c r="K58" s="9"/>
      <c r="L58" s="4"/>
    </row>
    <row r="59" spans="1:12" x14ac:dyDescent="0.2">
      <c r="A59" s="4"/>
      <c r="B59" s="4" t="s">
        <v>76</v>
      </c>
      <c r="C59" s="4">
        <v>44</v>
      </c>
      <c r="D59" s="4" t="s">
        <v>30</v>
      </c>
      <c r="E59" s="4" t="s">
        <v>30</v>
      </c>
      <c r="F59" s="4">
        <v>168.44</v>
      </c>
      <c r="G59" s="4">
        <f>186+6.63</f>
        <v>192.63</v>
      </c>
      <c r="H59" s="9">
        <v>173.63150000000002</v>
      </c>
      <c r="I59" s="9">
        <f>+G59-H59</f>
        <v>18.998499999999979</v>
      </c>
      <c r="J59" s="9">
        <v>173.63150000000002</v>
      </c>
      <c r="K59" s="9">
        <v>59.252870000000001</v>
      </c>
      <c r="L59" s="9">
        <f>+K59/J59%</f>
        <v>34.125645404203723</v>
      </c>
    </row>
    <row r="60" spans="1:12" x14ac:dyDescent="0.2">
      <c r="A60" s="4">
        <v>25</v>
      </c>
      <c r="B60" s="4" t="s">
        <v>77</v>
      </c>
      <c r="C60" s="4"/>
      <c r="D60" s="4"/>
      <c r="E60" s="4"/>
      <c r="F60" s="4"/>
      <c r="G60" s="4"/>
      <c r="H60" s="9"/>
      <c r="I60" s="4"/>
      <c r="J60" s="9"/>
      <c r="K60" s="9"/>
      <c r="L60" s="4"/>
    </row>
    <row r="61" spans="1:12" x14ac:dyDescent="0.2">
      <c r="A61" s="4"/>
      <c r="B61" s="4" t="s">
        <v>78</v>
      </c>
      <c r="C61" s="4">
        <v>1495</v>
      </c>
      <c r="D61" s="4">
        <v>144327.29</v>
      </c>
      <c r="E61" s="4">
        <v>4267.43</v>
      </c>
      <c r="F61" s="4">
        <v>10310.299999999999</v>
      </c>
      <c r="G61" s="4">
        <v>3485</v>
      </c>
      <c r="H61" s="9">
        <v>3115.7057999999997</v>
      </c>
      <c r="I61" s="4">
        <v>369</v>
      </c>
      <c r="J61" s="9">
        <v>3115.7057999999997</v>
      </c>
      <c r="K61" s="9">
        <v>1577.6546960000001</v>
      </c>
      <c r="L61" s="9">
        <f>+K61/J61%</f>
        <v>50.635547682326113</v>
      </c>
    </row>
    <row r="62" spans="1:12" x14ac:dyDescent="0.2">
      <c r="A62" s="4">
        <v>26</v>
      </c>
      <c r="B62" s="4" t="s">
        <v>79</v>
      </c>
      <c r="C62" s="4"/>
      <c r="D62" s="4"/>
      <c r="E62" s="4"/>
      <c r="F62" s="4"/>
      <c r="G62" s="4"/>
      <c r="H62" s="9"/>
      <c r="I62" s="4"/>
      <c r="J62" s="9"/>
      <c r="K62" s="9"/>
      <c r="L62" s="4"/>
    </row>
    <row r="63" spans="1:12" x14ac:dyDescent="0.2">
      <c r="A63" s="4"/>
      <c r="B63" s="4" t="s">
        <v>80</v>
      </c>
      <c r="C63" s="4">
        <v>82</v>
      </c>
      <c r="D63" s="4" t="s">
        <v>30</v>
      </c>
      <c r="E63" s="4" t="s">
        <v>30</v>
      </c>
      <c r="F63" s="4" t="s">
        <v>30</v>
      </c>
      <c r="G63" s="4">
        <v>1782</v>
      </c>
      <c r="H63" s="9">
        <v>1339.7085999999999</v>
      </c>
      <c r="I63" s="4">
        <v>442</v>
      </c>
      <c r="J63" s="9">
        <v>1339.7085999999999</v>
      </c>
      <c r="K63" s="9">
        <v>554.51804000000004</v>
      </c>
      <c r="L63" s="9">
        <f>+K63/J63%</f>
        <v>41.390944269522493</v>
      </c>
    </row>
    <row r="64" spans="1:12" x14ac:dyDescent="0.2">
      <c r="A64" s="4">
        <v>27</v>
      </c>
      <c r="B64" s="4" t="s">
        <v>81</v>
      </c>
      <c r="C64" s="4"/>
      <c r="D64" s="4"/>
      <c r="E64" s="4"/>
      <c r="F64" s="4"/>
      <c r="G64" s="4"/>
      <c r="H64" s="9"/>
      <c r="I64" s="4"/>
      <c r="J64" s="9"/>
      <c r="K64" s="9"/>
      <c r="L64" s="4"/>
    </row>
    <row r="65" spans="1:13" x14ac:dyDescent="0.2">
      <c r="A65" s="4"/>
      <c r="B65" s="4" t="s">
        <v>82</v>
      </c>
      <c r="C65" s="4">
        <v>407</v>
      </c>
      <c r="D65" s="4">
        <v>6148.93</v>
      </c>
      <c r="E65" s="4">
        <v>37</v>
      </c>
      <c r="F65" s="4">
        <v>725.59</v>
      </c>
      <c r="G65" s="4">
        <v>1058</v>
      </c>
      <c r="H65" s="9">
        <v>496.98379999999997</v>
      </c>
      <c r="I65" s="4">
        <v>561</v>
      </c>
      <c r="J65" s="9">
        <v>496.98379999999997</v>
      </c>
      <c r="K65" s="9">
        <v>324.08080699999999</v>
      </c>
      <c r="L65" s="9">
        <f>+K65/J65%</f>
        <v>65.209531377079102</v>
      </c>
    </row>
    <row r="66" spans="1:13" x14ac:dyDescent="0.2">
      <c r="A66" s="4">
        <v>28</v>
      </c>
      <c r="B66" s="4" t="s">
        <v>83</v>
      </c>
      <c r="C66" s="4"/>
      <c r="D66" s="4"/>
      <c r="E66" s="4"/>
      <c r="F66" s="4"/>
      <c r="G66" s="4"/>
      <c r="H66" s="9"/>
      <c r="I66" s="4"/>
      <c r="J66" s="9"/>
      <c r="K66" s="9"/>
      <c r="L66" s="4"/>
    </row>
    <row r="67" spans="1:13" x14ac:dyDescent="0.2">
      <c r="A67" s="4"/>
      <c r="B67" s="4" t="s">
        <v>84</v>
      </c>
      <c r="C67" s="4">
        <v>821</v>
      </c>
      <c r="D67" s="4">
        <v>209552.05</v>
      </c>
      <c r="E67" s="4">
        <v>6041.34</v>
      </c>
      <c r="F67" s="4">
        <v>544.41</v>
      </c>
      <c r="G67" s="4">
        <v>3493</v>
      </c>
      <c r="H67" s="9">
        <v>2681.4704000000002</v>
      </c>
      <c r="I67" s="4">
        <v>811</v>
      </c>
      <c r="J67" s="9">
        <v>2681.4704000000002</v>
      </c>
      <c r="K67" s="9">
        <v>1844.2868699999999</v>
      </c>
      <c r="L67" s="9">
        <f>+K67/J67%</f>
        <v>68.778938227324815</v>
      </c>
    </row>
    <row r="68" spans="1:13" x14ac:dyDescent="0.2">
      <c r="A68" s="4">
        <v>29</v>
      </c>
      <c r="B68" s="4" t="s">
        <v>85</v>
      </c>
      <c r="C68" s="4"/>
      <c r="D68" s="4"/>
      <c r="E68" s="4"/>
      <c r="F68" s="4"/>
      <c r="G68" s="4"/>
      <c r="H68" s="9"/>
      <c r="I68" s="4"/>
      <c r="J68" s="9"/>
      <c r="K68" s="9"/>
      <c r="L68" s="4"/>
    </row>
    <row r="69" spans="1:13" x14ac:dyDescent="0.2">
      <c r="A69" s="4"/>
      <c r="B69" s="4" t="s">
        <v>86</v>
      </c>
      <c r="C69" s="4">
        <v>298</v>
      </c>
      <c r="D69" s="4">
        <v>5158.78</v>
      </c>
      <c r="E69" s="4">
        <v>217</v>
      </c>
      <c r="F69" s="4">
        <v>448.63</v>
      </c>
      <c r="G69" s="4">
        <v>927</v>
      </c>
      <c r="H69" s="9">
        <v>777.71820000000002</v>
      </c>
      <c r="I69" s="4">
        <v>149</v>
      </c>
      <c r="J69" s="9">
        <v>777.71820000000002</v>
      </c>
      <c r="K69" s="9">
        <v>471.80642920000003</v>
      </c>
      <c r="L69" s="9">
        <f>+K69/J69%</f>
        <v>60.665473586705318</v>
      </c>
    </row>
    <row r="70" spans="1:13" x14ac:dyDescent="0.2">
      <c r="A70" s="4">
        <v>30</v>
      </c>
      <c r="B70" s="4" t="s">
        <v>96</v>
      </c>
      <c r="C70" s="4"/>
      <c r="D70" s="4"/>
      <c r="E70" s="4"/>
      <c r="F70" s="4"/>
      <c r="G70" s="4"/>
      <c r="H70" s="9"/>
      <c r="I70" s="4"/>
      <c r="J70" s="9"/>
      <c r="K70" s="9"/>
      <c r="L70" s="4"/>
    </row>
    <row r="71" spans="1:13" x14ac:dyDescent="0.2">
      <c r="A71" s="4"/>
      <c r="B71" s="4" t="s">
        <v>87</v>
      </c>
      <c r="C71" s="4">
        <v>2099</v>
      </c>
      <c r="D71" s="4">
        <v>22998</v>
      </c>
      <c r="E71" s="4">
        <v>1131.3399999999999</v>
      </c>
      <c r="F71" s="4">
        <v>1398.07</v>
      </c>
      <c r="G71" s="4">
        <v>2618</v>
      </c>
      <c r="H71" s="9">
        <v>2199.5907999999999</v>
      </c>
      <c r="I71" s="4">
        <v>419</v>
      </c>
      <c r="J71" s="9">
        <v>2199.5907999999999</v>
      </c>
      <c r="K71" s="9">
        <v>1418.04251</v>
      </c>
      <c r="L71" s="9">
        <f>+K71/J71%</f>
        <v>64.468468862481146</v>
      </c>
    </row>
    <row r="72" spans="1:13" x14ac:dyDescent="0.2">
      <c r="A72" s="4" t="s">
        <v>30</v>
      </c>
      <c r="B72" s="7" t="s">
        <v>88</v>
      </c>
      <c r="C72" s="7"/>
      <c r="D72" s="7"/>
      <c r="E72" s="7"/>
      <c r="F72" s="7"/>
      <c r="G72" s="7"/>
      <c r="H72" s="7"/>
      <c r="I72" s="7"/>
      <c r="J72" s="7"/>
      <c r="K72" s="10"/>
      <c r="L72" s="7"/>
      <c r="M72" s="8"/>
    </row>
    <row r="73" spans="1:13" x14ac:dyDescent="0.2">
      <c r="A73" s="4"/>
      <c r="B73" s="7" t="s">
        <v>89</v>
      </c>
      <c r="C73" s="7">
        <f>SUM(C13:C71)</f>
        <v>20205</v>
      </c>
      <c r="D73" s="7">
        <v>1229578</v>
      </c>
      <c r="E73" s="7">
        <v>43510</v>
      </c>
      <c r="F73" s="7">
        <v>28604</v>
      </c>
      <c r="G73" s="10">
        <f>SUM(G13:G71)</f>
        <v>74794.63</v>
      </c>
      <c r="H73" s="10">
        <f>SUM(H13:H71)</f>
        <v>47237.820700000011</v>
      </c>
      <c r="I73" s="10">
        <f>SUM(I13:I71)</f>
        <v>27557.998500000002</v>
      </c>
      <c r="J73" s="10">
        <f>SUM(J13:J71)</f>
        <v>47237.820700000011</v>
      </c>
      <c r="K73" s="10">
        <f>SUM(K13:K71)</f>
        <v>26752.787444460002</v>
      </c>
      <c r="L73" s="10">
        <f>+K73/J73%</f>
        <v>56.634254180273807</v>
      </c>
      <c r="M73" s="8"/>
    </row>
    <row r="74" spans="1:13" x14ac:dyDescent="0.2"/>
    <row r="75" spans="1:13" x14ac:dyDescent="0.2">
      <c r="A75" s="1" t="s">
        <v>90</v>
      </c>
      <c r="I75" s="12"/>
    </row>
    <row r="76" spans="1:13" x14ac:dyDescent="0.2">
      <c r="A76" s="1" t="s">
        <v>91</v>
      </c>
    </row>
    <row r="77" spans="1:13" x14ac:dyDescent="0.2">
      <c r="A77" s="1" t="s">
        <v>92</v>
      </c>
    </row>
    <row r="78" spans="1:13" x14ac:dyDescent="0.2">
      <c r="A78" s="1" t="s">
        <v>93</v>
      </c>
    </row>
  </sheetData>
  <mergeCells count="8">
    <mergeCell ref="D8:F8"/>
    <mergeCell ref="D10:F10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BF7FA1B99E8B4387652C3CE916AC49" ma:contentTypeVersion="20" ma:contentTypeDescription="Create a new document." ma:contentTypeScope="" ma:versionID="0864c94b270b9a136407d4497d395559">
  <xsd:schema xmlns:xsd="http://www.w3.org/2001/XMLSchema" xmlns:xs="http://www.w3.org/2001/XMLSchema" xmlns:p="http://schemas.microsoft.com/office/2006/metadata/properties" xmlns:ns1="http://schemas.microsoft.com/sharepoint/v3" xmlns:ns2="6dec2435-3205-4ddc-83cb-370b3a592d14" xmlns:ns3="82982f57-a52b-43b6-a04a-94a83366d2c3" targetNamespace="http://schemas.microsoft.com/office/2006/metadata/properties" ma:root="true" ma:fieldsID="dc806eda787539fcbb22414b9dbde912" ns1:_="" ns2:_="" ns3:_="">
    <xsd:import namespace="http://schemas.microsoft.com/sharepoint/v3"/>
    <xsd:import namespace="6dec2435-3205-4ddc-83cb-370b3a592d14"/>
    <xsd:import namespace="82982f57-a52b-43b6-a04a-94a83366d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c2435-3205-4ddc-83cb-370b3a592d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fc06b0-d796-4345-b928-8ab44bcf30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82f57-a52b-43b6-a04a-94a83366d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521cd8e-1618-4832-a6e5-37ab6472b06c}" ma:internalName="TaxCatchAll" ma:showField="CatchAllData" ma:web="82982f57-a52b-43b6-a04a-94a83366d2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2982f57-a52b-43b6-a04a-94a83366d2c3" xsi:nil="true"/>
    <_ip_UnifiedCompliancePolicyProperties xmlns="http://schemas.microsoft.com/sharepoint/v3" xsi:nil="true"/>
    <lcf76f155ced4ddcb4097134ff3c332f xmlns="6dec2435-3205-4ddc-83cb-370b3a592d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B5E395-C8AA-4EF7-A7E2-875772CA33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2F4E38-C6EA-42FD-AE33-26050671E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ec2435-3205-4ddc-83cb-370b3a592d14"/>
    <ds:schemaRef ds:uri="82982f57-a52b-43b6-a04a-94a83366d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670433-7760-4570-8071-7671D55D9B2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2982f57-a52b-43b6-a04a-94a83366d2c3"/>
    <ds:schemaRef ds:uri="6dec2435-3205-4ddc-83cb-370b3a592d14"/>
  </ds:schemaRefs>
</ds:datastoreItem>
</file>

<file path=docMetadata/LabelInfo.xml><?xml version="1.0" encoding="utf-8"?>
<clbl:labelList xmlns:clbl="http://schemas.microsoft.com/office/2020/mipLabelMetadata">
  <clbl:label id="{66a2fe3f-05b5-450c-a6dd-18121215aa86}" enabled="1" method="Privileged" siteId="{8e65dc63-2925-44dc-9c02-98c3f05069e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5AB</vt:lpstr>
    </vt:vector>
  </TitlesOfParts>
  <Company>TeAm DiGiT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Asad Khan</cp:lastModifiedBy>
  <dcterms:created xsi:type="dcterms:W3CDTF">2023-10-30T13:28:30Z</dcterms:created>
  <dcterms:modified xsi:type="dcterms:W3CDTF">2024-10-10T09:09:06Z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0x01010084BF7FA1B99E8B4387652C3CE916AC49</vt:lpwstr>
  </property>
</Properties>
</file>