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920" yWindow="1920" windowWidth="17280" windowHeight="8880"/>
  </bookViews>
  <sheets>
    <sheet name="5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L72" i="1" s="1"/>
  <c r="J72" i="1"/>
  <c r="H72" i="1"/>
  <c r="G72" i="1"/>
  <c r="C72" i="1"/>
  <c r="L70" i="1"/>
  <c r="I70" i="1"/>
  <c r="L68" i="1"/>
  <c r="I68" i="1"/>
  <c r="L66" i="1"/>
  <c r="I66" i="1"/>
  <c r="L64" i="1"/>
  <c r="I64" i="1"/>
  <c r="L62" i="1"/>
  <c r="I62" i="1"/>
  <c r="L60" i="1"/>
  <c r="I60" i="1"/>
  <c r="L58" i="1"/>
  <c r="I58" i="1"/>
  <c r="L56" i="1"/>
  <c r="I56" i="1"/>
  <c r="L54" i="1"/>
  <c r="I54" i="1"/>
  <c r="L50" i="1"/>
  <c r="I50" i="1"/>
  <c r="L48" i="1"/>
  <c r="I48" i="1"/>
  <c r="L46" i="1"/>
  <c r="I46" i="1"/>
  <c r="L44" i="1"/>
  <c r="I44" i="1"/>
  <c r="L42" i="1"/>
  <c r="I42" i="1"/>
  <c r="L40" i="1"/>
  <c r="I40" i="1"/>
  <c r="L38" i="1"/>
  <c r="I38" i="1"/>
  <c r="L36" i="1"/>
  <c r="I36" i="1"/>
  <c r="L34" i="1"/>
  <c r="I34" i="1"/>
  <c r="L32" i="1"/>
  <c r="I32" i="1"/>
  <c r="L30" i="1"/>
  <c r="I30" i="1"/>
  <c r="L28" i="1"/>
  <c r="I28" i="1"/>
  <c r="L26" i="1"/>
  <c r="I26" i="1"/>
  <c r="L24" i="1"/>
  <c r="I24" i="1"/>
  <c r="L22" i="1"/>
  <c r="I22" i="1"/>
  <c r="L20" i="1"/>
  <c r="I20" i="1"/>
  <c r="L18" i="1"/>
  <c r="I18" i="1"/>
  <c r="L16" i="1"/>
  <c r="I16" i="1"/>
  <c r="L14" i="1"/>
  <c r="I14" i="1"/>
  <c r="L12" i="1"/>
  <c r="I12" i="1"/>
  <c r="I72" i="1" s="1"/>
</calcChain>
</file>

<file path=xl/comments1.xml><?xml version="1.0" encoding="utf-8"?>
<comments xmlns="http://schemas.openxmlformats.org/spreadsheetml/2006/main">
  <authors>
    <author>tc={0FCFE34D-8F27-4853-AB49-90F839904AEA}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Missing word</t>
        </r>
      </text>
    </comment>
  </commentList>
</comments>
</file>

<file path=xl/sharedStrings.xml><?xml version="1.0" encoding="utf-8"?>
<sst xmlns="http://schemas.openxmlformats.org/spreadsheetml/2006/main" count="98" uniqueCount="98">
  <si>
    <t>विवरण – 5आअ</t>
  </si>
  <si>
    <t>Statement – 5Y</t>
  </si>
  <si>
    <t>(₹ करोड़)</t>
  </si>
  <si>
    <t>(₹ Crore)</t>
  </si>
  <si>
    <t>क्र. सं.</t>
  </si>
  <si>
    <t>राज्य</t>
  </si>
  <si>
    <t>परियोजनाओं की संख्या</t>
  </si>
  <si>
    <t>संभाव्यता +</t>
  </si>
  <si>
    <t>कुल परिव्यय</t>
  </si>
  <si>
    <t>आरआईडीएफ ऋण</t>
  </si>
  <si>
    <t>सरकार का अंशदान</t>
  </si>
  <si>
    <t>संवितरण</t>
  </si>
  <si>
    <t>लक्ष्य का %</t>
  </si>
  <si>
    <t>सिंचाई</t>
  </si>
  <si>
    <t>पुल</t>
  </si>
  <si>
    <t>सड़क</t>
  </si>
  <si>
    <t xml:space="preserve"> Sr. No.</t>
  </si>
  <si>
    <t>State</t>
  </si>
  <si>
    <t>No. of Projects</t>
  </si>
  <si>
    <t>Potential+</t>
  </si>
  <si>
    <t>Total Outlay</t>
  </si>
  <si>
    <t>RIDF Loan</t>
  </si>
  <si>
    <t>Govt. Contribution</t>
  </si>
  <si>
    <t>Disbursement</t>
  </si>
  <si>
    <t>% to Target</t>
  </si>
  <si>
    <t>Irrigation</t>
  </si>
  <si>
    <t>Bridges</t>
  </si>
  <si>
    <t>Roads</t>
  </si>
  <si>
    <t>आंध्र प्रदेश</t>
  </si>
  <si>
    <t>Andhra Pradesh</t>
  </si>
  <si>
    <t>अरुणाचल प्रदेश</t>
  </si>
  <si>
    <t>Arunachal Pradesh</t>
  </si>
  <si>
    <t>असम</t>
  </si>
  <si>
    <t xml:space="preserve">Assam </t>
  </si>
  <si>
    <t xml:space="preserve">बिहार </t>
  </si>
  <si>
    <t>Bihar</t>
  </si>
  <si>
    <t>छत्तीसगढ़</t>
  </si>
  <si>
    <t>Chattisgarh</t>
  </si>
  <si>
    <t>गोवा</t>
  </si>
  <si>
    <t>Goa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</si>
  <si>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</si>
  <si>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</si>
  <si>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</si>
  <si>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</si>
  <si>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</si>
  <si>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</si>
  <si>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जम्मू और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</si>
  <si>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</si>
  <si>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</si>
  <si>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</si>
  <si>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</si>
  <si>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</si>
  <si>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</si>
  <si>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</si>
  <si>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</si>
  <si>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</si>
  <si>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</si>
  <si>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</si>
  <si>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</si>
  <si>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</si>
  <si>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</si>
  <si>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</si>
  <si>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</si>
  <si>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</si>
  <si>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</si>
  <si>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</si>
  <si>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ओडिशा</t>
  </si>
  <si>
    <t>Odisha</t>
  </si>
  <si>
    <t>पुदुचेरी</t>
  </si>
  <si>
    <t>Puducherry</t>
  </si>
  <si>
    <t>पंजाब</t>
  </si>
  <si>
    <t>Punjab</t>
  </si>
  <si>
    <t>राजस्थान</t>
  </si>
  <si>
    <t>Rajasthan</t>
  </si>
  <si>
    <t>सिक्किम</t>
  </si>
  <si>
    <t>Sikkim</t>
  </si>
  <si>
    <t>तमिलनाडु</t>
  </si>
  <si>
    <t>Tamil Nadu</t>
  </si>
  <si>
    <t>तेलंगाणा</t>
  </si>
  <si>
    <t>Telangana</t>
  </si>
  <si>
    <t>त्रिपुरा</t>
  </si>
  <si>
    <t>Tripura</t>
  </si>
  <si>
    <t>उत्तर प्रदेश</t>
  </si>
  <si>
    <t>Uttar Pradesh</t>
  </si>
  <si>
    <t>उत्तराखंड</t>
  </si>
  <si>
    <t>Uttarakhand</t>
  </si>
  <si>
    <t>West Bengal</t>
  </si>
  <si>
    <t>कुल</t>
  </si>
  <si>
    <t>Total</t>
  </si>
  <si>
    <t xml:space="preserve">नोट: सिंचाई के लिए हेक्टे, ग्रामीण पुल के लिए मी., सड़क के लिए किमी में संभाव्यता इंगित है </t>
  </si>
  <si>
    <t>+: प्रत्याशित</t>
  </si>
  <si>
    <t>Note: Potential for Irrigation in ha, rural bridges in mtrs, roads in kms</t>
  </si>
  <si>
    <t>+: Anticipated</t>
  </si>
  <si>
    <t>ग्रामीण आधारभूत संरचना विकास निधि (आरआईडीएफ XXV) के अंतर्गत मंजूर परियोजनाओं का राज्य-वार ब्यौरा - 31 मार्च 2024 को संवितरण की स्थिति</t>
  </si>
  <si>
    <t>Statewise Details of Projects Sanctioned Under Rural Infrastructure Development Fund (RIDF-XXV) - Position of Disbursement as on 31 March 2024 - Ongoing</t>
  </si>
  <si>
    <t>लक्ष्य 31 मार्च 2024</t>
  </si>
  <si>
    <t>Target 31 March 2024</t>
  </si>
  <si>
    <t>पश्चिम बंगाल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</si>
</sst>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1" fontId="1" fillId="0" borderId="1" xfId="0" applyNumberFormat="1" applyFont="1" applyBorder="1"/>
    <xf numFmtId="1" fontId="1" fillId="0" borderId="0" xfId="0" applyNumberFormat="1" applyFont="1"/>
    <xf numFmtId="1" fontId="2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0"/>
  <sheetViews>
    <sheetView tabSelected="1" zoomScaleNormal="100" workbookViewId="0">
      <selection activeCell="B69" sqref="B69"/>
    </sheetView>
  </sheetViews>
  <sheetFormatPr defaultColWidth="0" defaultRowHeight="14.25" customHeight="1" zeroHeight="1" x14ac:dyDescent="0.2"/>
  <cols>
    <col min="1" max="1" width="8.85546875" style="1" customWidth="1"/>
    <col min="2" max="2" width="20" style="1" bestFit="1" customWidth="1"/>
    <col min="3" max="3" width="22.28515625" style="1" bestFit="1" customWidth="1"/>
    <col min="4" max="4" width="11.28515625" style="1" bestFit="1" customWidth="1"/>
    <col min="5" max="6" width="8.42578125" style="1" bestFit="1" customWidth="1"/>
    <col min="7" max="7" width="13.85546875" style="1" customWidth="1"/>
    <col min="8" max="8" width="18.28515625" style="1" customWidth="1"/>
    <col min="9" max="9" width="19.5703125" style="1" bestFit="1" customWidth="1"/>
    <col min="10" max="10" width="25" style="1" customWidth="1"/>
    <col min="11" max="11" width="13" style="1" customWidth="1"/>
    <col min="12" max="12" width="12.140625" style="1" bestFit="1" customWidth="1"/>
    <col min="13" max="16384" width="8.85546875" style="1" hidden="1"/>
  </cols>
  <sheetData>
    <row r="1" spans="1:12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">
      <c r="A2" s="14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">
      <c r="A4" s="14" t="s">
        <v>94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x14ac:dyDescent="0.2">
      <c r="A7" s="2" t="s">
        <v>4</v>
      </c>
      <c r="B7" s="3" t="s">
        <v>5</v>
      </c>
      <c r="C7" s="2" t="s">
        <v>6</v>
      </c>
      <c r="D7" s="12" t="s">
        <v>7</v>
      </c>
      <c r="E7" s="12"/>
      <c r="F7" s="12"/>
      <c r="G7" s="2" t="s">
        <v>8</v>
      </c>
      <c r="H7" s="2" t="s">
        <v>9</v>
      </c>
      <c r="I7" s="2" t="s">
        <v>10</v>
      </c>
      <c r="J7" s="3" t="s">
        <v>95</v>
      </c>
      <c r="K7" s="2" t="s">
        <v>11</v>
      </c>
      <c r="L7" s="2" t="s">
        <v>12</v>
      </c>
    </row>
    <row r="8" spans="1:12" x14ac:dyDescent="0.2">
      <c r="A8" s="4"/>
      <c r="B8" s="4"/>
      <c r="C8" s="4"/>
      <c r="D8" s="5" t="s">
        <v>13</v>
      </c>
      <c r="E8" s="5" t="s">
        <v>14</v>
      </c>
      <c r="F8" s="5" t="s">
        <v>15</v>
      </c>
      <c r="G8" s="5"/>
      <c r="H8" s="5"/>
      <c r="I8" s="5"/>
      <c r="J8" s="6"/>
      <c r="K8" s="5"/>
      <c r="L8" s="2"/>
    </row>
    <row r="9" spans="1:12" x14ac:dyDescent="0.2">
      <c r="A9" s="5" t="s">
        <v>16</v>
      </c>
      <c r="B9" s="5" t="s">
        <v>17</v>
      </c>
      <c r="C9" s="5" t="s">
        <v>18</v>
      </c>
      <c r="D9" s="13" t="s">
        <v>19</v>
      </c>
      <c r="E9" s="13"/>
      <c r="F9" s="13"/>
      <c r="G9" s="5" t="s">
        <v>20</v>
      </c>
      <c r="H9" s="5" t="s">
        <v>21</v>
      </c>
      <c r="I9" s="5" t="s">
        <v>22</v>
      </c>
      <c r="J9" s="11" t="s">
        <v>96</v>
      </c>
      <c r="K9" s="5" t="s">
        <v>23</v>
      </c>
      <c r="L9" s="2" t="s">
        <v>24</v>
      </c>
    </row>
    <row r="10" spans="1:12" x14ac:dyDescent="0.2">
      <c r="A10" s="5"/>
      <c r="B10" s="5"/>
      <c r="C10" s="5"/>
      <c r="D10" s="5" t="s">
        <v>25</v>
      </c>
      <c r="E10" s="5" t="s">
        <v>26</v>
      </c>
      <c r="F10" s="5" t="s">
        <v>27</v>
      </c>
      <c r="G10" s="5"/>
      <c r="H10" s="5"/>
      <c r="I10" s="5"/>
      <c r="J10" s="2"/>
      <c r="K10" s="5"/>
      <c r="L10" s="2"/>
    </row>
    <row r="11" spans="1:12" x14ac:dyDescent="0.2">
      <c r="A11" s="4">
        <v>1</v>
      </c>
      <c r="B11" s="4" t="s">
        <v>28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4"/>
      <c r="B12" s="4" t="s">
        <v>29</v>
      </c>
      <c r="C12" s="4">
        <v>868</v>
      </c>
      <c r="D12" s="4">
        <v>0</v>
      </c>
      <c r="E12" s="4">
        <v>0</v>
      </c>
      <c r="F12" s="4">
        <v>0</v>
      </c>
      <c r="G12" s="4">
        <v>1458</v>
      </c>
      <c r="H12" s="8">
        <v>1197.7600000000002</v>
      </c>
      <c r="I12" s="8">
        <f>+G12-H12</f>
        <v>260.23999999999978</v>
      </c>
      <c r="J12" s="8">
        <v>1197.7600000000002</v>
      </c>
      <c r="K12" s="8">
        <v>1042.2478867000002</v>
      </c>
      <c r="L12" s="8">
        <f>+K12/J12*100</f>
        <v>87.016421211261019</v>
      </c>
    </row>
    <row r="13" spans="1:12" x14ac:dyDescent="0.2">
      <c r="A13" s="4">
        <v>2</v>
      </c>
      <c r="B13" s="4" t="s">
        <v>30</v>
      </c>
      <c r="C13" s="4"/>
      <c r="D13" s="4"/>
      <c r="E13" s="4"/>
      <c r="F13" s="4"/>
      <c r="G13" s="4"/>
      <c r="H13" s="8"/>
      <c r="I13" s="4"/>
      <c r="J13" s="8"/>
      <c r="K13" s="9"/>
      <c r="L13" s="4"/>
    </row>
    <row r="14" spans="1:12" x14ac:dyDescent="0.2">
      <c r="A14" s="4"/>
      <c r="B14" s="4" t="s">
        <v>31</v>
      </c>
      <c r="C14" s="4">
        <v>21</v>
      </c>
      <c r="D14" s="4">
        <v>0</v>
      </c>
      <c r="E14" s="4">
        <v>0</v>
      </c>
      <c r="F14" s="4">
        <v>234</v>
      </c>
      <c r="G14" s="4">
        <v>340</v>
      </c>
      <c r="H14" s="8">
        <v>299.32</v>
      </c>
      <c r="I14" s="8">
        <f>+G14-H14</f>
        <v>40.680000000000007</v>
      </c>
      <c r="J14" s="8">
        <v>299.32</v>
      </c>
      <c r="K14" s="8">
        <v>198.99473</v>
      </c>
      <c r="L14" s="8">
        <f>+K14/J14*100</f>
        <v>66.482269811572905</v>
      </c>
    </row>
    <row r="15" spans="1:12" x14ac:dyDescent="0.2">
      <c r="A15" s="4">
        <v>3</v>
      </c>
      <c r="B15" s="4" t="s">
        <v>32</v>
      </c>
      <c r="C15" s="4"/>
      <c r="D15" s="4"/>
      <c r="E15" s="4"/>
      <c r="F15" s="4"/>
      <c r="G15" s="4"/>
      <c r="H15" s="8"/>
      <c r="I15" s="4"/>
      <c r="J15" s="8"/>
      <c r="K15" s="9"/>
      <c r="L15" s="4"/>
    </row>
    <row r="16" spans="1:12" x14ac:dyDescent="0.2">
      <c r="A16" s="4"/>
      <c r="B16" s="4" t="s">
        <v>33</v>
      </c>
      <c r="C16" s="4">
        <v>488</v>
      </c>
      <c r="D16" s="4">
        <v>2371</v>
      </c>
      <c r="E16" s="4">
        <v>6095</v>
      </c>
      <c r="F16" s="4">
        <v>463</v>
      </c>
      <c r="G16" s="4">
        <v>1112</v>
      </c>
      <c r="H16" s="8">
        <v>1009.86</v>
      </c>
      <c r="I16" s="8">
        <f>+G16-H16</f>
        <v>102.13999999999999</v>
      </c>
      <c r="J16" s="8">
        <v>1009.86</v>
      </c>
      <c r="K16" s="8">
        <v>933.4958049999999</v>
      </c>
      <c r="L16" s="8">
        <f>+K16/J16*100</f>
        <v>92.438140435307858</v>
      </c>
    </row>
    <row r="17" spans="1:12" x14ac:dyDescent="0.2">
      <c r="A17" s="4">
        <v>4</v>
      </c>
      <c r="B17" s="4" t="s">
        <v>34</v>
      </c>
      <c r="C17" s="4"/>
      <c r="D17" s="4"/>
      <c r="E17" s="4"/>
      <c r="F17" s="4"/>
      <c r="G17" s="4"/>
      <c r="H17" s="8"/>
      <c r="I17" s="4"/>
      <c r="J17" s="8"/>
      <c r="K17" s="9"/>
      <c r="L17" s="4"/>
    </row>
    <row r="18" spans="1:12" x14ac:dyDescent="0.2">
      <c r="A18" s="4"/>
      <c r="B18" s="4" t="s">
        <v>35</v>
      </c>
      <c r="C18" s="4">
        <v>1006</v>
      </c>
      <c r="D18" s="4">
        <v>114437</v>
      </c>
      <c r="E18" s="4">
        <v>0</v>
      </c>
      <c r="F18" s="4">
        <v>455</v>
      </c>
      <c r="G18" s="4">
        <v>1778</v>
      </c>
      <c r="H18" s="8">
        <v>1643.1000000000001</v>
      </c>
      <c r="I18" s="8">
        <f>+G18-H18</f>
        <v>134.89999999999986</v>
      </c>
      <c r="J18" s="8">
        <v>1643.1000000000001</v>
      </c>
      <c r="K18" s="8">
        <v>1313.0749776940002</v>
      </c>
      <c r="L18" s="8">
        <f>+K18/J18*100</f>
        <v>79.914489543789173</v>
      </c>
    </row>
    <row r="19" spans="1:12" x14ac:dyDescent="0.2">
      <c r="A19" s="4">
        <v>5</v>
      </c>
      <c r="B19" s="4" t="s">
        <v>36</v>
      </c>
      <c r="C19" s="4"/>
      <c r="D19" s="4"/>
      <c r="E19" s="4"/>
      <c r="F19" s="4"/>
      <c r="G19" s="4"/>
      <c r="H19" s="8"/>
      <c r="I19" s="4"/>
      <c r="J19" s="8"/>
      <c r="K19" s="9"/>
      <c r="L19" s="4"/>
    </row>
    <row r="20" spans="1:12" x14ac:dyDescent="0.2">
      <c r="A20" s="4"/>
      <c r="B20" s="4" t="s">
        <v>37</v>
      </c>
      <c r="C20" s="4">
        <v>872</v>
      </c>
      <c r="D20" s="4">
        <v>90194</v>
      </c>
      <c r="E20" s="4">
        <v>3430</v>
      </c>
      <c r="F20" s="4">
        <v>397</v>
      </c>
      <c r="G20" s="4">
        <v>1430</v>
      </c>
      <c r="H20" s="8">
        <v>1038.8100000000002</v>
      </c>
      <c r="I20" s="8">
        <f>+G20-H20</f>
        <v>391.18999999999983</v>
      </c>
      <c r="J20" s="8">
        <v>1038.8100000000002</v>
      </c>
      <c r="K20" s="8">
        <v>880.5829</v>
      </c>
      <c r="L20" s="8">
        <f>+K20/J20*100</f>
        <v>84.768427335123832</v>
      </c>
    </row>
    <row r="21" spans="1:12" x14ac:dyDescent="0.2">
      <c r="A21" s="4">
        <v>6</v>
      </c>
      <c r="B21" s="4" t="s">
        <v>38</v>
      </c>
      <c r="C21" s="4"/>
      <c r="D21" s="4"/>
      <c r="E21" s="4"/>
      <c r="F21" s="4"/>
      <c r="G21" s="4"/>
      <c r="H21" s="8"/>
      <c r="I21" s="4"/>
      <c r="J21" s="8"/>
      <c r="K21" s="9"/>
      <c r="L21" s="4"/>
    </row>
    <row r="22" spans="1:12" x14ac:dyDescent="0.2">
      <c r="A22" s="4"/>
      <c r="B22" s="4" t="s">
        <v>39</v>
      </c>
      <c r="C22" s="4">
        <v>1</v>
      </c>
      <c r="D22" s="4">
        <v>0</v>
      </c>
      <c r="E22" s="4">
        <v>0</v>
      </c>
      <c r="F22" s="4">
        <v>1</v>
      </c>
      <c r="G22" s="4">
        <v>118</v>
      </c>
      <c r="H22" s="8">
        <v>88.57</v>
      </c>
      <c r="I22" s="8">
        <f>+G22-H22</f>
        <v>29.430000000000007</v>
      </c>
      <c r="J22" s="8">
        <v>88.57</v>
      </c>
      <c r="K22" s="8">
        <v>88.566900000000004</v>
      </c>
      <c r="L22" s="8">
        <f>+K22/J22*100</f>
        <v>99.996499943547491</v>
      </c>
    </row>
    <row r="23" spans="1:12" x14ac:dyDescent="0.2">
      <c r="A23" s="4">
        <v>7</v>
      </c>
      <c r="B23" s="4" t="s">
        <v>40</v>
      </c>
      <c r="C23" s="4"/>
      <c r="D23" s="4"/>
      <c r="E23" s="4"/>
      <c r="F23" s="4"/>
      <c r="G23" s="4"/>
      <c r="H23" s="8"/>
      <c r="I23" s="4"/>
      <c r="J23" s="8"/>
      <c r="K23" s="9"/>
      <c r="L23" s="4"/>
    </row>
    <row r="24" spans="1:12" x14ac:dyDescent="0.2">
      <c r="A24" s="4"/>
      <c r="B24" s="4" t="s">
        <v>41</v>
      </c>
      <c r="C24" s="4">
        <v>4357</v>
      </c>
      <c r="D24" s="4">
        <v>102676</v>
      </c>
      <c r="E24" s="4">
        <v>0</v>
      </c>
      <c r="F24" s="4">
        <v>0</v>
      </c>
      <c r="G24" s="4">
        <v>2684</v>
      </c>
      <c r="H24" s="8">
        <v>2509.7399999999998</v>
      </c>
      <c r="I24" s="8">
        <f>+G24-H24</f>
        <v>174.26000000000022</v>
      </c>
      <c r="J24" s="8">
        <v>2509.7399999999998</v>
      </c>
      <c r="K24" s="8">
        <v>2349.1147199999996</v>
      </c>
      <c r="L24" s="8">
        <f>+K24/J24*100</f>
        <v>93.599923498051581</v>
      </c>
    </row>
    <row r="25" spans="1:12" x14ac:dyDescent="0.2">
      <c r="A25" s="4">
        <v>8</v>
      </c>
      <c r="B25" s="4" t="s">
        <v>42</v>
      </c>
      <c r="C25" s="4"/>
      <c r="D25" s="4"/>
      <c r="E25" s="4"/>
      <c r="F25" s="4"/>
      <c r="G25" s="4"/>
      <c r="H25" s="8"/>
      <c r="I25" s="4"/>
      <c r="J25" s="8"/>
      <c r="K25" s="9"/>
      <c r="L25" s="4"/>
    </row>
    <row r="26" spans="1:12" x14ac:dyDescent="0.2">
      <c r="A26" s="4"/>
      <c r="B26" s="4" t="s">
        <v>43</v>
      </c>
      <c r="C26" s="4">
        <v>55</v>
      </c>
      <c r="D26" s="4">
        <v>119253</v>
      </c>
      <c r="E26" s="4">
        <v>576</v>
      </c>
      <c r="F26" s="4">
        <v>276</v>
      </c>
      <c r="G26" s="4">
        <v>1489</v>
      </c>
      <c r="H26" s="8">
        <v>1295.21</v>
      </c>
      <c r="I26" s="8">
        <f>+G26-H26</f>
        <v>193.78999999999996</v>
      </c>
      <c r="J26" s="8">
        <v>1295.21</v>
      </c>
      <c r="K26" s="8">
        <v>825.35720000000003</v>
      </c>
      <c r="L26" s="8">
        <f>+K26/J26*100</f>
        <v>63.723813126828851</v>
      </c>
    </row>
    <row r="27" spans="1:12" x14ac:dyDescent="0.2">
      <c r="A27" s="4">
        <v>9</v>
      </c>
      <c r="B27" s="4" t="s">
        <v>44</v>
      </c>
      <c r="C27" s="4"/>
      <c r="D27" s="4"/>
      <c r="E27" s="4"/>
      <c r="F27" s="4"/>
      <c r="G27" s="4"/>
      <c r="H27" s="8"/>
      <c r="I27" s="4"/>
      <c r="J27" s="8"/>
      <c r="K27" s="9"/>
      <c r="L27" s="4"/>
    </row>
    <row r="28" spans="1:12" x14ac:dyDescent="0.2">
      <c r="A28" s="4"/>
      <c r="B28" s="4" t="s">
        <v>45</v>
      </c>
      <c r="C28" s="4">
        <v>441</v>
      </c>
      <c r="D28" s="4">
        <v>1930</v>
      </c>
      <c r="E28" s="4">
        <v>1105</v>
      </c>
      <c r="F28" s="4">
        <v>785</v>
      </c>
      <c r="G28" s="4">
        <v>863</v>
      </c>
      <c r="H28" s="8">
        <v>763.61999999999989</v>
      </c>
      <c r="I28" s="8">
        <f>+G28-H28</f>
        <v>99.380000000000109</v>
      </c>
      <c r="J28" s="8">
        <v>763.61999999999989</v>
      </c>
      <c r="K28" s="8">
        <v>633.84663931299986</v>
      </c>
      <c r="L28" s="8">
        <f>+K28/J28*100</f>
        <v>83.005505266100926</v>
      </c>
    </row>
    <row r="29" spans="1:12" x14ac:dyDescent="0.2">
      <c r="A29" s="4">
        <v>10</v>
      </c>
      <c r="B29" s="4" t="s">
        <v>46</v>
      </c>
      <c r="C29" s="4"/>
      <c r="D29" s="4"/>
      <c r="E29" s="4"/>
      <c r="F29" s="4"/>
      <c r="G29" s="4"/>
      <c r="H29" s="8"/>
      <c r="I29" s="4"/>
      <c r="J29" s="8"/>
      <c r="K29" s="9"/>
      <c r="L29" s="4"/>
    </row>
    <row r="30" spans="1:12" x14ac:dyDescent="0.2">
      <c r="A30" s="4"/>
      <c r="B30" s="4" t="s">
        <v>47</v>
      </c>
      <c r="C30" s="4">
        <v>139</v>
      </c>
      <c r="D30" s="4">
        <v>3957</v>
      </c>
      <c r="E30" s="4">
        <v>118</v>
      </c>
      <c r="F30" s="4">
        <v>167</v>
      </c>
      <c r="G30" s="4">
        <v>517</v>
      </c>
      <c r="H30" s="8">
        <v>462.63000000000005</v>
      </c>
      <c r="I30" s="8">
        <f>+G30-H30</f>
        <v>54.369999999999948</v>
      </c>
      <c r="J30" s="8">
        <v>462.63000000000005</v>
      </c>
      <c r="K30" s="8">
        <v>262.89428999999996</v>
      </c>
      <c r="L30" s="8">
        <f>+K30/J30*100</f>
        <v>56.826035925037267</v>
      </c>
    </row>
    <row r="31" spans="1:12" x14ac:dyDescent="0.2">
      <c r="A31" s="4">
        <v>11</v>
      </c>
      <c r="B31" s="4" t="s">
        <v>48</v>
      </c>
      <c r="C31" s="4"/>
      <c r="D31" s="4"/>
      <c r="E31" s="4"/>
      <c r="F31" s="4"/>
      <c r="G31" s="4"/>
      <c r="H31" s="8"/>
      <c r="I31" s="4"/>
      <c r="J31" s="8"/>
      <c r="K31" s="9"/>
      <c r="L31" s="4"/>
    </row>
    <row r="32" spans="1:12" x14ac:dyDescent="0.2">
      <c r="A32" s="4"/>
      <c r="B32" s="4" t="s">
        <v>49</v>
      </c>
      <c r="C32" s="4">
        <v>220</v>
      </c>
      <c r="D32" s="4">
        <v>0</v>
      </c>
      <c r="E32" s="4">
        <v>0</v>
      </c>
      <c r="F32" s="4">
        <v>861</v>
      </c>
      <c r="G32" s="4">
        <v>2411</v>
      </c>
      <c r="H32" s="8">
        <v>1868.47</v>
      </c>
      <c r="I32" s="8">
        <f>+G32-H32</f>
        <v>542.53</v>
      </c>
      <c r="J32" s="8">
        <v>1868.47</v>
      </c>
      <c r="K32" s="8">
        <v>1478.82844</v>
      </c>
      <c r="L32" s="8">
        <f>+K32/J32*100</f>
        <v>79.146490979250402</v>
      </c>
    </row>
    <row r="33" spans="1:12" x14ac:dyDescent="0.2">
      <c r="A33" s="4">
        <v>12</v>
      </c>
      <c r="B33" s="4" t="s">
        <v>50</v>
      </c>
      <c r="C33" s="4"/>
      <c r="D33" s="4"/>
      <c r="E33" s="4"/>
      <c r="F33" s="4"/>
      <c r="G33" s="4"/>
      <c r="H33" s="8"/>
      <c r="I33" s="4"/>
      <c r="J33" s="8"/>
      <c r="K33" s="9"/>
      <c r="L33" s="4"/>
    </row>
    <row r="34" spans="1:12" x14ac:dyDescent="0.2">
      <c r="A34" s="4"/>
      <c r="B34" s="4" t="s">
        <v>51</v>
      </c>
      <c r="C34" s="4">
        <v>4345</v>
      </c>
      <c r="D34" s="4">
        <v>11449</v>
      </c>
      <c r="E34" s="4">
        <v>0</v>
      </c>
      <c r="F34" s="4">
        <v>0</v>
      </c>
      <c r="G34" s="4">
        <v>1316</v>
      </c>
      <c r="H34" s="8">
        <v>824.62760000000003</v>
      </c>
      <c r="I34" s="8">
        <f>+G34-H34</f>
        <v>491.37239999999997</v>
      </c>
      <c r="J34" s="8">
        <v>824.62760000000003</v>
      </c>
      <c r="K34" s="8">
        <v>780.6767000000001</v>
      </c>
      <c r="L34" s="8">
        <f>+K34/J34*100</f>
        <v>94.670212347973802</v>
      </c>
    </row>
    <row r="35" spans="1:12" x14ac:dyDescent="0.2">
      <c r="A35" s="4">
        <v>13</v>
      </c>
      <c r="B35" s="4" t="s">
        <v>52</v>
      </c>
      <c r="C35" s="4"/>
      <c r="D35" s="4"/>
      <c r="E35" s="4"/>
      <c r="F35" s="4"/>
      <c r="G35" s="4"/>
      <c r="H35" s="8"/>
      <c r="I35" s="4"/>
      <c r="J35" s="8"/>
      <c r="K35" s="9"/>
      <c r="L35" s="4"/>
    </row>
    <row r="36" spans="1:12" x14ac:dyDescent="0.2">
      <c r="A36" s="4"/>
      <c r="B36" s="4" t="s">
        <v>53</v>
      </c>
      <c r="C36" s="4">
        <v>91</v>
      </c>
      <c r="D36" s="4">
        <v>4519</v>
      </c>
      <c r="E36" s="4">
        <v>0</v>
      </c>
      <c r="F36" s="4">
        <v>134</v>
      </c>
      <c r="G36" s="4">
        <v>626</v>
      </c>
      <c r="H36" s="8">
        <v>549.84</v>
      </c>
      <c r="I36" s="8">
        <f>+G36-H36</f>
        <v>76.159999999999968</v>
      </c>
      <c r="J36" s="8">
        <v>549.84</v>
      </c>
      <c r="K36" s="8">
        <v>347.72695999999996</v>
      </c>
      <c r="L36" s="8">
        <f>+K36/J36*100</f>
        <v>63.241481158155089</v>
      </c>
    </row>
    <row r="37" spans="1:12" x14ac:dyDescent="0.2">
      <c r="A37" s="4">
        <v>14</v>
      </c>
      <c r="B37" s="4" t="s">
        <v>54</v>
      </c>
      <c r="C37" s="4"/>
      <c r="D37" s="4"/>
      <c r="E37" s="4"/>
      <c r="F37" s="4"/>
      <c r="G37" s="4"/>
      <c r="H37" s="8"/>
      <c r="I37" s="4"/>
      <c r="J37" s="8"/>
      <c r="K37" s="9"/>
      <c r="L37" s="4"/>
    </row>
    <row r="38" spans="1:12" x14ac:dyDescent="0.2">
      <c r="A38" s="4"/>
      <c r="B38" s="4" t="s">
        <v>55</v>
      </c>
      <c r="C38" s="4">
        <v>134</v>
      </c>
      <c r="D38" s="4">
        <v>231433</v>
      </c>
      <c r="E38" s="4">
        <v>0</v>
      </c>
      <c r="F38" s="4">
        <v>487</v>
      </c>
      <c r="G38" s="4">
        <v>3346</v>
      </c>
      <c r="H38" s="8">
        <v>2461.1030999999998</v>
      </c>
      <c r="I38" s="8">
        <f>+G38-H38</f>
        <v>884.89690000000019</v>
      </c>
      <c r="J38" s="8">
        <v>2461.1030999999998</v>
      </c>
      <c r="K38" s="8">
        <v>2257.6062200000001</v>
      </c>
      <c r="L38" s="8">
        <f>+K38/J38*100</f>
        <v>91.731476832482159</v>
      </c>
    </row>
    <row r="39" spans="1:12" x14ac:dyDescent="0.2">
      <c r="A39" s="4">
        <v>15</v>
      </c>
      <c r="B39" s="4" t="s">
        <v>56</v>
      </c>
      <c r="C39" s="4"/>
      <c r="D39" s="4"/>
      <c r="E39" s="4"/>
      <c r="F39" s="4"/>
      <c r="G39" s="4"/>
      <c r="H39" s="8"/>
      <c r="I39" s="4"/>
      <c r="J39" s="8"/>
      <c r="K39" s="9"/>
      <c r="L39" s="4"/>
    </row>
    <row r="40" spans="1:12" x14ac:dyDescent="0.2">
      <c r="A40" s="4"/>
      <c r="B40" s="4" t="s">
        <v>57</v>
      </c>
      <c r="C40" s="4">
        <v>314</v>
      </c>
      <c r="D40" s="4">
        <v>50879</v>
      </c>
      <c r="E40" s="4">
        <v>8190</v>
      </c>
      <c r="F40" s="4">
        <v>78</v>
      </c>
      <c r="G40" s="4">
        <v>3026</v>
      </c>
      <c r="H40" s="8">
        <v>2082.4560000000001</v>
      </c>
      <c r="I40" s="8">
        <f>+G40-H40</f>
        <v>943.54399999999987</v>
      </c>
      <c r="J40" s="8">
        <v>2082.4560000000001</v>
      </c>
      <c r="K40" s="8">
        <v>1978.5089398</v>
      </c>
      <c r="L40" s="8">
        <f>+K40/J40*100</f>
        <v>95.008439064258738</v>
      </c>
    </row>
    <row r="41" spans="1:12" x14ac:dyDescent="0.2">
      <c r="A41" s="4">
        <v>16</v>
      </c>
      <c r="B41" s="4" t="s">
        <v>58</v>
      </c>
      <c r="C41" s="4"/>
      <c r="D41" s="4"/>
      <c r="E41" s="4"/>
      <c r="F41" s="4"/>
      <c r="G41" s="4"/>
      <c r="H41" s="8"/>
      <c r="I41" s="4"/>
      <c r="J41" s="8"/>
      <c r="K41" s="9"/>
      <c r="L41" s="4"/>
    </row>
    <row r="42" spans="1:12" x14ac:dyDescent="0.2">
      <c r="A42" s="4"/>
      <c r="B42" s="4" t="s">
        <v>59</v>
      </c>
      <c r="C42" s="4">
        <v>1</v>
      </c>
      <c r="D42" s="4">
        <v>12600</v>
      </c>
      <c r="E42" s="4">
        <v>0</v>
      </c>
      <c r="F42" s="4">
        <v>0</v>
      </c>
      <c r="G42" s="4">
        <v>139</v>
      </c>
      <c r="H42" s="8">
        <v>69.38</v>
      </c>
      <c r="I42" s="8">
        <f>+G42-H42</f>
        <v>69.62</v>
      </c>
      <c r="J42" s="8">
        <v>69.38</v>
      </c>
      <c r="K42" s="8">
        <v>69.373270000000005</v>
      </c>
      <c r="L42" s="8">
        <f>+K42/J42*100</f>
        <v>99.99029979821276</v>
      </c>
    </row>
    <row r="43" spans="1:12" x14ac:dyDescent="0.2">
      <c r="A43" s="4">
        <v>17</v>
      </c>
      <c r="B43" s="4" t="s">
        <v>60</v>
      </c>
      <c r="C43" s="4"/>
      <c r="D43" s="4"/>
      <c r="E43" s="4"/>
      <c r="F43" s="4"/>
      <c r="G43" s="4"/>
      <c r="H43" s="8"/>
      <c r="I43" s="4"/>
      <c r="J43" s="8"/>
      <c r="K43" s="8"/>
      <c r="L43" s="4"/>
    </row>
    <row r="44" spans="1:12" x14ac:dyDescent="0.2">
      <c r="A44" s="4"/>
      <c r="B44" s="4" t="s">
        <v>61</v>
      </c>
      <c r="C44" s="4">
        <v>147</v>
      </c>
      <c r="D44" s="4">
        <v>1851</v>
      </c>
      <c r="E44" s="4">
        <v>0</v>
      </c>
      <c r="F44" s="4">
        <v>89</v>
      </c>
      <c r="G44" s="4">
        <v>228</v>
      </c>
      <c r="H44" s="8">
        <v>204.75</v>
      </c>
      <c r="I44" s="8">
        <f>+G44-H44</f>
        <v>23.25</v>
      </c>
      <c r="J44" s="8">
        <v>204.75</v>
      </c>
      <c r="K44" s="8">
        <v>175.74634</v>
      </c>
      <c r="L44" s="8">
        <f>+K44/J44*100</f>
        <v>85.834598290598294</v>
      </c>
    </row>
    <row r="45" spans="1:12" x14ac:dyDescent="0.2">
      <c r="A45" s="4">
        <v>18</v>
      </c>
      <c r="B45" s="4" t="s">
        <v>62</v>
      </c>
      <c r="C45" s="4"/>
      <c r="D45" s="4"/>
      <c r="E45" s="4"/>
      <c r="F45" s="4"/>
      <c r="G45" s="4"/>
      <c r="H45" s="8"/>
      <c r="I45" s="4"/>
      <c r="J45" s="8"/>
      <c r="K45" s="8"/>
      <c r="L45" s="4"/>
    </row>
    <row r="46" spans="1:12" x14ac:dyDescent="0.2">
      <c r="A46" s="4"/>
      <c r="B46" s="4" t="s">
        <v>63</v>
      </c>
      <c r="C46" s="4">
        <v>125</v>
      </c>
      <c r="D46" s="4">
        <v>0</v>
      </c>
      <c r="E46" s="4">
        <v>0</v>
      </c>
      <c r="F46" s="4">
        <v>20</v>
      </c>
      <c r="G46" s="4">
        <v>171</v>
      </c>
      <c r="H46" s="8">
        <v>94.27</v>
      </c>
      <c r="I46" s="8">
        <f>+G46-H46</f>
        <v>76.73</v>
      </c>
      <c r="J46" s="8">
        <v>94.27</v>
      </c>
      <c r="K46" s="8">
        <v>84.017349999999993</v>
      </c>
      <c r="L46" s="8">
        <f>+K46/J46*100</f>
        <v>89.124164633499518</v>
      </c>
    </row>
    <row r="47" spans="1:12" x14ac:dyDescent="0.2">
      <c r="A47" s="4">
        <v>19</v>
      </c>
      <c r="B47" s="4" t="s">
        <v>64</v>
      </c>
      <c r="C47" s="4"/>
      <c r="D47" s="4"/>
      <c r="E47" s="4"/>
      <c r="F47" s="4"/>
      <c r="G47" s="4"/>
      <c r="H47" s="8"/>
      <c r="I47" s="4"/>
      <c r="J47" s="8"/>
      <c r="K47" s="8"/>
      <c r="L47" s="4"/>
    </row>
    <row r="48" spans="1:12" x14ac:dyDescent="0.2">
      <c r="A48" s="4"/>
      <c r="B48" s="4" t="s">
        <v>65</v>
      </c>
      <c r="C48" s="4">
        <v>66</v>
      </c>
      <c r="D48" s="4">
        <v>352</v>
      </c>
      <c r="E48" s="4">
        <v>0</v>
      </c>
      <c r="F48" s="4">
        <v>45</v>
      </c>
      <c r="G48" s="4">
        <v>23</v>
      </c>
      <c r="H48" s="8">
        <v>21.189999999999998</v>
      </c>
      <c r="I48" s="8">
        <f>+G48-H48</f>
        <v>1.8100000000000023</v>
      </c>
      <c r="J48" s="8">
        <v>21.189999999999998</v>
      </c>
      <c r="K48" s="8">
        <v>21.192690000000002</v>
      </c>
      <c r="L48" s="8">
        <f>+K48/J48*100</f>
        <v>100.01269466729592</v>
      </c>
    </row>
    <row r="49" spans="1:12" x14ac:dyDescent="0.2">
      <c r="A49" s="4">
        <v>20</v>
      </c>
      <c r="B49" s="4" t="s">
        <v>66</v>
      </c>
      <c r="C49" s="4"/>
      <c r="D49" s="4"/>
      <c r="E49" s="4"/>
      <c r="F49" s="4"/>
      <c r="G49" s="4"/>
      <c r="H49" s="8"/>
      <c r="I49" s="4"/>
      <c r="J49" s="8"/>
      <c r="K49" s="8"/>
      <c r="L49" s="4"/>
    </row>
    <row r="50" spans="1:12" x14ac:dyDescent="0.2">
      <c r="A50" s="4"/>
      <c r="B50" s="4" t="s">
        <v>67</v>
      </c>
      <c r="C50" s="4">
        <v>1938</v>
      </c>
      <c r="D50" s="4">
        <v>53380</v>
      </c>
      <c r="E50" s="4">
        <v>1925</v>
      </c>
      <c r="F50" s="4">
        <v>1057</v>
      </c>
      <c r="G50" s="4">
        <v>3197</v>
      </c>
      <c r="H50" s="8">
        <v>2573.8599999999997</v>
      </c>
      <c r="I50" s="8">
        <f>+G50-H50</f>
        <v>623.14000000000033</v>
      </c>
      <c r="J50" s="8">
        <v>2573.8599999999997</v>
      </c>
      <c r="K50" s="8">
        <v>2385.5267999999996</v>
      </c>
      <c r="L50" s="8">
        <f>+K50/J50*100</f>
        <v>92.682849883055013</v>
      </c>
    </row>
    <row r="51" spans="1:12" x14ac:dyDescent="0.2">
      <c r="A51" s="4">
        <v>21</v>
      </c>
      <c r="B51" s="4" t="s">
        <v>68</v>
      </c>
      <c r="C51" s="4"/>
      <c r="D51" s="4"/>
      <c r="E51" s="4"/>
      <c r="F51" s="4"/>
      <c r="G51" s="4"/>
      <c r="H51" s="8"/>
      <c r="I51" s="4"/>
      <c r="J51" s="4"/>
      <c r="K51" s="8"/>
      <c r="L51" s="4"/>
    </row>
    <row r="52" spans="1:12" x14ac:dyDescent="0.2">
      <c r="A52" s="4"/>
      <c r="B52" s="4" t="s">
        <v>69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8">
        <v>0</v>
      </c>
      <c r="I52" s="4">
        <v>0</v>
      </c>
      <c r="J52" s="4">
        <v>0</v>
      </c>
      <c r="K52" s="8">
        <v>0</v>
      </c>
      <c r="L52" s="4">
        <v>0</v>
      </c>
    </row>
    <row r="53" spans="1:12" x14ac:dyDescent="0.2">
      <c r="A53" s="4">
        <v>22</v>
      </c>
      <c r="B53" s="4" t="s">
        <v>70</v>
      </c>
      <c r="C53" s="4"/>
      <c r="D53" s="4"/>
      <c r="E53" s="4"/>
      <c r="F53" s="4"/>
      <c r="G53" s="4"/>
      <c r="H53" s="8"/>
      <c r="I53" s="4"/>
      <c r="J53" s="4"/>
      <c r="K53" s="8"/>
      <c r="L53" s="4"/>
    </row>
    <row r="54" spans="1:12" x14ac:dyDescent="0.2">
      <c r="A54" s="4"/>
      <c r="B54" s="4" t="s">
        <v>71</v>
      </c>
      <c r="C54" s="4">
        <v>223</v>
      </c>
      <c r="D54" s="4">
        <v>59019</v>
      </c>
      <c r="E54" s="4">
        <v>346</v>
      </c>
      <c r="F54" s="4">
        <v>318</v>
      </c>
      <c r="G54" s="4">
        <v>1188</v>
      </c>
      <c r="H54" s="8">
        <v>594.43000000000006</v>
      </c>
      <c r="I54" s="8">
        <f>+G54-H54</f>
        <v>593.56999999999994</v>
      </c>
      <c r="J54" s="8">
        <v>594.43000000000006</v>
      </c>
      <c r="K54" s="8">
        <v>550.49324000000001</v>
      </c>
      <c r="L54" s="8">
        <f>+K54/J54*100</f>
        <v>92.608589741432965</v>
      </c>
    </row>
    <row r="55" spans="1:12" x14ac:dyDescent="0.2">
      <c r="A55" s="4">
        <v>23</v>
      </c>
      <c r="B55" s="4" t="s">
        <v>72</v>
      </c>
      <c r="C55" s="4"/>
      <c r="D55" s="4"/>
      <c r="E55" s="4"/>
      <c r="F55" s="4"/>
      <c r="G55" s="4"/>
      <c r="H55" s="8"/>
      <c r="I55" s="4"/>
      <c r="J55" s="8"/>
      <c r="K55" s="8"/>
      <c r="L55" s="4"/>
    </row>
    <row r="56" spans="1:12" x14ac:dyDescent="0.2">
      <c r="A56" s="4"/>
      <c r="B56" s="4" t="s">
        <v>73</v>
      </c>
      <c r="C56" s="4">
        <v>1684</v>
      </c>
      <c r="D56" s="4">
        <v>149893</v>
      </c>
      <c r="E56" s="4">
        <v>0</v>
      </c>
      <c r="F56" s="4">
        <v>2327</v>
      </c>
      <c r="G56" s="4">
        <v>2697</v>
      </c>
      <c r="H56" s="8">
        <v>1552.2151999999999</v>
      </c>
      <c r="I56" s="8">
        <f>+G56-H56</f>
        <v>1144.7848000000001</v>
      </c>
      <c r="J56" s="8">
        <v>1552.2151999999999</v>
      </c>
      <c r="K56" s="8">
        <v>1488.5704000000001</v>
      </c>
      <c r="L56" s="8">
        <f>+K56/J56*100</f>
        <v>95.899743798411478</v>
      </c>
    </row>
    <row r="57" spans="1:12" x14ac:dyDescent="0.2">
      <c r="A57" s="4">
        <v>24</v>
      </c>
      <c r="B57" s="4" t="s">
        <v>74</v>
      </c>
      <c r="C57" s="4"/>
      <c r="D57" s="4"/>
      <c r="E57" s="4"/>
      <c r="F57" s="4"/>
      <c r="G57" s="4"/>
      <c r="H57" s="8"/>
      <c r="I57" s="4"/>
      <c r="J57" s="8"/>
      <c r="K57" s="8"/>
      <c r="L57" s="4"/>
    </row>
    <row r="58" spans="1:12" x14ac:dyDescent="0.2">
      <c r="A58" s="4"/>
      <c r="B58" s="4" t="s">
        <v>75</v>
      </c>
      <c r="C58" s="4">
        <v>1</v>
      </c>
      <c r="D58" s="4">
        <v>0</v>
      </c>
      <c r="E58" s="4">
        <v>0</v>
      </c>
      <c r="F58" s="4">
        <v>6</v>
      </c>
      <c r="G58" s="4">
        <v>38</v>
      </c>
      <c r="H58" s="8">
        <v>34.61</v>
      </c>
      <c r="I58" s="8">
        <f>+G58-H58</f>
        <v>3.3900000000000006</v>
      </c>
      <c r="J58" s="8">
        <v>34.61</v>
      </c>
      <c r="K58" s="8">
        <v>34.613999999999997</v>
      </c>
      <c r="L58" s="8">
        <f>+K58/J58*100</f>
        <v>100.01155735336607</v>
      </c>
    </row>
    <row r="59" spans="1:12" x14ac:dyDescent="0.2">
      <c r="A59" s="4">
        <v>25</v>
      </c>
      <c r="B59" s="4" t="s">
        <v>76</v>
      </c>
      <c r="C59" s="4"/>
      <c r="D59" s="4"/>
      <c r="E59" s="4"/>
      <c r="F59" s="4"/>
      <c r="G59" s="4"/>
      <c r="H59" s="8"/>
      <c r="I59" s="4"/>
      <c r="J59" s="8"/>
      <c r="K59" s="8"/>
      <c r="L59" s="4"/>
    </row>
    <row r="60" spans="1:12" x14ac:dyDescent="0.2">
      <c r="A60" s="4"/>
      <c r="B60" s="4" t="s">
        <v>77</v>
      </c>
      <c r="C60" s="4">
        <v>1183</v>
      </c>
      <c r="D60" s="4">
        <v>10890</v>
      </c>
      <c r="E60" s="4">
        <v>5062</v>
      </c>
      <c r="F60" s="4">
        <v>1104</v>
      </c>
      <c r="G60" s="4">
        <v>2567</v>
      </c>
      <c r="H60" s="8">
        <v>2243.4000000000005</v>
      </c>
      <c r="I60" s="8">
        <f>+G60-H60</f>
        <v>323.59999999999945</v>
      </c>
      <c r="J60" s="8">
        <v>2243.4000000000005</v>
      </c>
      <c r="K60" s="8">
        <v>2090.8695168000004</v>
      </c>
      <c r="L60" s="8">
        <f>+K60/J60*100</f>
        <v>93.200923455469379</v>
      </c>
    </row>
    <row r="61" spans="1:12" x14ac:dyDescent="0.2">
      <c r="A61" s="4">
        <v>26</v>
      </c>
      <c r="B61" s="4" t="s">
        <v>78</v>
      </c>
      <c r="C61" s="4"/>
      <c r="D61" s="4"/>
      <c r="E61" s="4"/>
      <c r="F61" s="4"/>
      <c r="G61" s="4"/>
      <c r="H61" s="8"/>
      <c r="I61" s="4"/>
      <c r="J61" s="8"/>
      <c r="K61" s="8"/>
      <c r="L61" s="4"/>
    </row>
    <row r="62" spans="1:12" x14ac:dyDescent="0.2">
      <c r="A62" s="4"/>
      <c r="B62" s="4" t="s">
        <v>79</v>
      </c>
      <c r="C62" s="4">
        <v>125</v>
      </c>
      <c r="D62" s="4">
        <v>2517</v>
      </c>
      <c r="E62" s="4">
        <v>0</v>
      </c>
      <c r="F62" s="4">
        <v>0</v>
      </c>
      <c r="G62" s="4">
        <v>2325</v>
      </c>
      <c r="H62" s="8">
        <v>1049.5325</v>
      </c>
      <c r="I62" s="8">
        <f>+G62-H62</f>
        <v>1275.4675</v>
      </c>
      <c r="J62" s="8">
        <v>1049.5325</v>
      </c>
      <c r="K62" s="8">
        <v>879.08388000000014</v>
      </c>
      <c r="L62" s="8">
        <f>+K62/J62*100</f>
        <v>83.759567235888369</v>
      </c>
    </row>
    <row r="63" spans="1:12" x14ac:dyDescent="0.2">
      <c r="A63" s="4">
        <v>27</v>
      </c>
      <c r="B63" s="4" t="s">
        <v>80</v>
      </c>
      <c r="C63" s="4"/>
      <c r="D63" s="4"/>
      <c r="E63" s="4"/>
      <c r="F63" s="4"/>
      <c r="G63" s="4"/>
      <c r="H63" s="8"/>
      <c r="I63" s="4"/>
      <c r="J63" s="8"/>
      <c r="K63" s="8"/>
      <c r="L63" s="4"/>
    </row>
    <row r="64" spans="1:12" x14ac:dyDescent="0.2">
      <c r="A64" s="4"/>
      <c r="B64" s="4" t="s">
        <v>81</v>
      </c>
      <c r="C64" s="4">
        <v>98</v>
      </c>
      <c r="D64" s="4">
        <v>1608</v>
      </c>
      <c r="E64" s="4">
        <v>0</v>
      </c>
      <c r="F64" s="4">
        <v>219</v>
      </c>
      <c r="G64" s="4">
        <v>369</v>
      </c>
      <c r="H64" s="8">
        <v>221.92</v>
      </c>
      <c r="I64" s="8">
        <f>+G64-H64</f>
        <v>147.08000000000001</v>
      </c>
      <c r="J64" s="8">
        <v>221.92</v>
      </c>
      <c r="K64" s="8">
        <v>210.47685999999999</v>
      </c>
      <c r="L64" s="8">
        <f>+K64/J64*100</f>
        <v>94.843574260994956</v>
      </c>
    </row>
    <row r="65" spans="1:12" x14ac:dyDescent="0.2">
      <c r="A65" s="4">
        <v>28</v>
      </c>
      <c r="B65" s="4" t="s">
        <v>82</v>
      </c>
      <c r="C65" s="4"/>
      <c r="D65" s="4"/>
      <c r="E65" s="4"/>
      <c r="F65" s="4"/>
      <c r="G65" s="4"/>
      <c r="H65" s="8"/>
      <c r="I65" s="4"/>
      <c r="J65" s="8"/>
      <c r="K65" s="8"/>
      <c r="L65" s="4"/>
    </row>
    <row r="66" spans="1:12" x14ac:dyDescent="0.2">
      <c r="A66" s="4"/>
      <c r="B66" s="4" t="s">
        <v>83</v>
      </c>
      <c r="C66" s="4">
        <v>465</v>
      </c>
      <c r="D66" s="4">
        <v>1513</v>
      </c>
      <c r="E66" s="4">
        <v>6554</v>
      </c>
      <c r="F66" s="4">
        <v>2063</v>
      </c>
      <c r="G66" s="4">
        <v>1692</v>
      </c>
      <c r="H66" s="8">
        <v>1602.1199999999997</v>
      </c>
      <c r="I66" s="8">
        <f>+G66-H66</f>
        <v>89.880000000000337</v>
      </c>
      <c r="J66" s="8">
        <v>1602.1199999999997</v>
      </c>
      <c r="K66" s="8">
        <v>1459.8112999999998</v>
      </c>
      <c r="L66" s="8">
        <f>+K66/J66*100</f>
        <v>91.117475594836847</v>
      </c>
    </row>
    <row r="67" spans="1:12" x14ac:dyDescent="0.2">
      <c r="A67" s="4">
        <v>29</v>
      </c>
      <c r="B67" s="4" t="s">
        <v>84</v>
      </c>
      <c r="C67" s="4"/>
      <c r="D67" s="4"/>
      <c r="E67" s="4"/>
      <c r="F67" s="4"/>
      <c r="G67" s="4"/>
      <c r="H67" s="8"/>
      <c r="I67" s="4"/>
      <c r="J67" s="8"/>
      <c r="K67" s="8"/>
      <c r="L67" s="4"/>
    </row>
    <row r="68" spans="1:12" x14ac:dyDescent="0.2">
      <c r="A68" s="4"/>
      <c r="B68" s="4" t="s">
        <v>85</v>
      </c>
      <c r="C68" s="4">
        <v>217</v>
      </c>
      <c r="D68" s="4">
        <v>11944</v>
      </c>
      <c r="E68" s="4">
        <v>159</v>
      </c>
      <c r="F68" s="4">
        <v>309</v>
      </c>
      <c r="G68" s="4">
        <v>650</v>
      </c>
      <c r="H68" s="8">
        <v>561.34</v>
      </c>
      <c r="I68" s="8">
        <f>+G68-H68</f>
        <v>88.659999999999968</v>
      </c>
      <c r="J68" s="8">
        <v>561.34</v>
      </c>
      <c r="K68" s="8">
        <v>483.56568770000001</v>
      </c>
      <c r="L68" s="8">
        <f>+K68/J68*100</f>
        <v>86.144883261481453</v>
      </c>
    </row>
    <row r="69" spans="1:12" x14ac:dyDescent="0.2">
      <c r="A69" s="4">
        <v>30</v>
      </c>
      <c r="B69" s="4" t="s">
        <v>97</v>
      </c>
      <c r="D69" s="4"/>
      <c r="E69" s="4"/>
      <c r="F69" s="4"/>
      <c r="G69" s="4"/>
      <c r="H69" s="8"/>
      <c r="I69" s="4"/>
      <c r="J69" s="8"/>
      <c r="K69" s="8"/>
      <c r="L69" s="4"/>
    </row>
    <row r="70" spans="1:12" x14ac:dyDescent="0.2">
      <c r="A70" s="4"/>
      <c r="B70" s="4" t="s">
        <v>86</v>
      </c>
      <c r="C70" s="1">
        <v>3724</v>
      </c>
      <c r="D70" s="4">
        <v>13126</v>
      </c>
      <c r="E70" s="4">
        <v>122</v>
      </c>
      <c r="F70" s="4">
        <v>487</v>
      </c>
      <c r="G70" s="4">
        <v>1447</v>
      </c>
      <c r="H70" s="8">
        <v>1233.8700000000001</v>
      </c>
      <c r="I70" s="8">
        <f>+G70-H70</f>
        <v>213.12999999999988</v>
      </c>
      <c r="J70" s="8">
        <v>1233.8700000000001</v>
      </c>
      <c r="K70" s="8">
        <v>1092.4666299999999</v>
      </c>
      <c r="L70" s="8">
        <f>+K70/J70*100</f>
        <v>88.539848606417195</v>
      </c>
    </row>
    <row r="71" spans="1:12" x14ac:dyDescent="0.2">
      <c r="A71" s="4"/>
      <c r="B71" s="7" t="s">
        <v>87</v>
      </c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2">
      <c r="A72" s="4"/>
      <c r="B72" s="7" t="s">
        <v>88</v>
      </c>
      <c r="C72" s="10">
        <f>SUM(C12:C70)</f>
        <v>23349</v>
      </c>
      <c r="D72" s="7">
        <v>1051791</v>
      </c>
      <c r="E72" s="7">
        <v>33682</v>
      </c>
      <c r="F72" s="7">
        <v>12382</v>
      </c>
      <c r="G72" s="10">
        <f t="shared" ref="G72:I72" si="0">SUM(G12:G70)</f>
        <v>39245</v>
      </c>
      <c r="H72" s="10">
        <f t="shared" si="0"/>
        <v>30152.004399999998</v>
      </c>
      <c r="I72" s="10">
        <f t="shared" si="0"/>
        <v>9092.9956000000002</v>
      </c>
      <c r="J72" s="10">
        <f>SUM(J12:J70)</f>
        <v>30152.004399999998</v>
      </c>
      <c r="K72" s="10">
        <f>SUM(K12:K70)</f>
        <v>26397.331273007003</v>
      </c>
      <c r="L72" s="8">
        <f>+K72/J72*100</f>
        <v>87.547517315323176</v>
      </c>
    </row>
    <row r="73" spans="1:12" x14ac:dyDescent="0.2"/>
    <row r="74" spans="1:12" x14ac:dyDescent="0.2">
      <c r="A74" s="1" t="s">
        <v>89</v>
      </c>
    </row>
    <row r="75" spans="1:12" x14ac:dyDescent="0.2">
      <c r="A75" s="1" t="s">
        <v>90</v>
      </c>
    </row>
    <row r="76" spans="1:12" x14ac:dyDescent="0.2">
      <c r="A76" s="1" t="s">
        <v>91</v>
      </c>
    </row>
    <row r="77" spans="1:12" x14ac:dyDescent="0.2">
      <c r="A77" s="1" t="s">
        <v>92</v>
      </c>
    </row>
    <row r="78" spans="1:12" hidden="1" x14ac:dyDescent="0.2"/>
    <row r="79" spans="1:12" hidden="1" x14ac:dyDescent="0.2"/>
    <row r="80" spans="1:12" hidden="1" x14ac:dyDescent="0.2"/>
  </sheetData>
  <mergeCells count="8">
    <mergeCell ref="D7:F7"/>
    <mergeCell ref="D9:F9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61138-0AE1-42D1-9428-A6580B67E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5D2ED6-3B5C-4C04-BF53-8ACB2FE86B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customXml/itemProps3.xml><?xml version="1.0" encoding="utf-8"?>
<ds:datastoreItem xmlns:ds="http://schemas.openxmlformats.org/officeDocument/2006/customXml" ds:itemID="{F5497909-BBD6-499F-BEA1-D9959F04E0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5Y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2023-10-30T13:21:15Z</dcterms:created>
  <dcterms:modified xsi:type="dcterms:W3CDTF">2024-10-10T09:08:24Z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