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310" yWindow="2310" windowWidth="17280" windowHeight="8880"/>
  </bookViews>
  <sheets>
    <sheet name="5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 s="1"/>
  <c r="J72" i="1"/>
  <c r="H72" i="1"/>
  <c r="C72" i="1"/>
  <c r="L70" i="1"/>
  <c r="I70" i="1"/>
  <c r="L68" i="1"/>
  <c r="I68" i="1"/>
  <c r="L66" i="1"/>
  <c r="I66" i="1"/>
  <c r="L64" i="1"/>
  <c r="I64" i="1"/>
  <c r="L62" i="1"/>
  <c r="I62" i="1"/>
  <c r="L60" i="1"/>
  <c r="I60" i="1"/>
  <c r="L58" i="1"/>
  <c r="I58" i="1"/>
  <c r="L56" i="1"/>
  <c r="I56" i="1"/>
  <c r="L54" i="1"/>
  <c r="I54" i="1"/>
  <c r="L52" i="1"/>
  <c r="I52" i="1"/>
  <c r="L50" i="1"/>
  <c r="I50" i="1"/>
  <c r="L48" i="1"/>
  <c r="I48" i="1"/>
  <c r="L46" i="1"/>
  <c r="I46" i="1"/>
  <c r="L44" i="1"/>
  <c r="I44" i="1"/>
  <c r="L42" i="1"/>
  <c r="I42" i="1"/>
  <c r="L40" i="1"/>
  <c r="I40" i="1"/>
  <c r="L38" i="1"/>
  <c r="I38" i="1"/>
  <c r="L36" i="1"/>
  <c r="I36" i="1"/>
  <c r="L34" i="1"/>
  <c r="I34" i="1"/>
  <c r="L32" i="1"/>
  <c r="I32" i="1"/>
  <c r="L30" i="1"/>
  <c r="I30" i="1"/>
  <c r="L28" i="1"/>
  <c r="I28" i="1"/>
  <c r="L26" i="1"/>
  <c r="I26" i="1"/>
  <c r="L24" i="1"/>
  <c r="I24" i="1"/>
  <c r="L22" i="1"/>
  <c r="I22" i="1"/>
  <c r="L20" i="1"/>
  <c r="I20" i="1"/>
  <c r="L18" i="1"/>
  <c r="L16" i="1"/>
  <c r="I16" i="1"/>
  <c r="L14" i="1"/>
  <c r="I14" i="1"/>
  <c r="L12" i="1"/>
  <c r="I12" i="1"/>
  <c r="I72" i="1" s="1"/>
</calcChain>
</file>

<file path=xl/comments1.xml><?xml version="1.0" encoding="utf-8"?>
<comments xmlns="http://schemas.openxmlformats.org/spreadsheetml/2006/main">
  <authors>
    <author>tc={C3C0E1EE-0CCF-4469-90EC-4AE363469FBD}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word</t>
        </r>
      </text>
    </comment>
  </commentList>
</comments>
</file>

<file path=xl/sharedStrings.xml><?xml version="1.0" encoding="utf-8"?>
<sst xmlns="http://schemas.openxmlformats.org/spreadsheetml/2006/main" count="98" uniqueCount="98">
  <si>
    <t>विवरण – 5आआ</t>
  </si>
  <si>
    <t>Statement – 5Z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</si>
  <si>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</si>
  <si>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</si>
  <si>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</si>
  <si>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</si>
  <si>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</si>
  <si>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</si>
  <si>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</si>
  <si>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</si>
  <si>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</si>
  <si>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</si>
  <si>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</si>
  <si>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</si>
  <si>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</si>
  <si>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</si>
  <si>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</si>
  <si>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</si>
  <si>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</si>
  <si>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</si>
  <si>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</si>
  <si>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</si>
  <si>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</si>
  <si>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</si>
  <si>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</si>
  <si>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</si>
  <si>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</si>
  <si>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</si>
  <si>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</si>
  <si>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</si>
  <si>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</si>
  <si>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</si>
  <si>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>असम</t>
  </si>
  <si>
    <t xml:space="preserve">Assam 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</si>
  <si>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</si>
  <si>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</si>
  <si>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</si>
  <si>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</si>
  <si>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</si>
  <si>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</si>
  <si>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</si>
  <si>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</si>
  <si>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</si>
  <si>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</si>
  <si>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</si>
  <si>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</si>
  <si>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</si>
  <si>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</si>
  <si>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</si>
  <si>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</si>
  <si>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</si>
  <si>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</si>
  <si>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</si>
  <si>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</si>
  <si>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</si>
  <si>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</si>
  <si>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</si>
  <si>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</si>
  <si>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</si>
  <si>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</si>
  <si>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</si>
  <si>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</si>
  <si>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</si>
  <si>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</si>
  <si>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</si>
  <si>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</si>
  <si>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</si>
  <si>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</si>
  <si>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</si>
  <si>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</si>
  <si>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</si>
  <si>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</si>
  <si>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</si>
  <si>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</si>
  <si>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</si>
  <si>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</si>
  <si>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</si>
  <si>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</si>
  <si>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</si>
  <si>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</si>
  <si>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</si>
  <si>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</si>
  <si>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</si>
  <si>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</si>
  <si>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</si>
  <si>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</si>
  <si>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</si>
  <si>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</si>
  <si>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</si>
  <si>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</si>
  <si>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</si>
  <si>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Note: Potential for Irrigation in ha, rural bridges in mtrs, roads in kms</t>
  </si>
  <si>
    <t>+: Anticipated</t>
  </si>
  <si>
    <t>ग्रामीण आधारभूत संरचना विकास निधि (आरआईडीएफ XXVI) के अंतर्गत मंजूर परियोजनाओं का राज्य-वार ब्यौरा - 31 मार्च 2024 को संवितरण की स्थिति</t>
  </si>
  <si>
    <t>Statewise Details of Projects Sanctioned Under Rural Infrastructure Development Fund (RIDF-XXVI) - Position of Disbursement as on 31 March 2024 - Ongoing</t>
  </si>
  <si>
    <t>लक्ष्य 31 मार्च 2024</t>
  </si>
  <si>
    <t>Target 31 March 2024</t>
  </si>
  <si>
    <t>पश्चिम बंगाल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</si>
</sst>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1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tabSelected="1" topLeftCell="A49" zoomScaleNormal="100" workbookViewId="0">
      <selection activeCell="B69" sqref="B69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0.5703125" style="1" bestFit="1" customWidth="1"/>
    <col min="5" max="5" width="8.42578125" style="1" bestFit="1" customWidth="1"/>
    <col min="6" max="6" width="7.140625" style="1" bestFit="1" customWidth="1"/>
    <col min="7" max="7" width="13.140625" style="1" customWidth="1"/>
    <col min="8" max="8" width="18.5703125" style="1" customWidth="1"/>
    <col min="9" max="9" width="19.5703125" style="1" bestFit="1" customWidth="1"/>
    <col min="10" max="10" width="25" style="1" customWidth="1"/>
    <col min="11" max="11" width="17.85546875" style="1" customWidth="1"/>
    <col min="12" max="12" width="12.140625" style="1" bestFit="1" customWidth="1"/>
    <col min="13" max="16384" width="8.85546875" style="1" hidden="1"/>
  </cols>
  <sheetData>
    <row r="1" spans="1:12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4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">
      <c r="A4" s="14" t="s">
        <v>94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2" t="s">
        <v>4</v>
      </c>
      <c r="B7" s="3" t="s">
        <v>5</v>
      </c>
      <c r="C7" s="2" t="s">
        <v>6</v>
      </c>
      <c r="D7" s="12" t="s">
        <v>7</v>
      </c>
      <c r="E7" s="12"/>
      <c r="F7" s="12"/>
      <c r="G7" s="2" t="s">
        <v>8</v>
      </c>
      <c r="H7" s="2" t="s">
        <v>9</v>
      </c>
      <c r="I7" s="2" t="s">
        <v>10</v>
      </c>
      <c r="J7" s="3" t="s">
        <v>95</v>
      </c>
      <c r="K7" s="2" t="s">
        <v>11</v>
      </c>
      <c r="L7" s="2" t="s">
        <v>12</v>
      </c>
    </row>
    <row r="8" spans="1:12" x14ac:dyDescent="0.2">
      <c r="A8" s="4"/>
      <c r="B8" s="4"/>
      <c r="C8" s="4"/>
      <c r="D8" s="5" t="s">
        <v>13</v>
      </c>
      <c r="E8" s="5" t="s">
        <v>14</v>
      </c>
      <c r="F8" s="5" t="s">
        <v>15</v>
      </c>
      <c r="G8" s="5"/>
      <c r="H8" s="5"/>
      <c r="I8" s="5"/>
      <c r="J8" s="6"/>
      <c r="K8" s="5"/>
      <c r="L8" s="2"/>
    </row>
    <row r="9" spans="1:12" x14ac:dyDescent="0.2">
      <c r="A9" s="5" t="s">
        <v>16</v>
      </c>
      <c r="B9" s="5" t="s">
        <v>17</v>
      </c>
      <c r="C9" s="5" t="s">
        <v>18</v>
      </c>
      <c r="D9" s="13" t="s">
        <v>19</v>
      </c>
      <c r="E9" s="13"/>
      <c r="F9" s="13"/>
      <c r="G9" s="5" t="s">
        <v>20</v>
      </c>
      <c r="H9" s="5" t="s">
        <v>21</v>
      </c>
      <c r="I9" s="5" t="s">
        <v>22</v>
      </c>
      <c r="J9" s="11" t="s">
        <v>96</v>
      </c>
      <c r="K9" s="5" t="s">
        <v>23</v>
      </c>
      <c r="L9" s="2" t="s">
        <v>24</v>
      </c>
    </row>
    <row r="10" spans="1:12" x14ac:dyDescent="0.2">
      <c r="A10" s="5"/>
      <c r="B10" s="5"/>
      <c r="C10" s="5"/>
      <c r="D10" s="5" t="s">
        <v>25</v>
      </c>
      <c r="E10" s="5" t="s">
        <v>26</v>
      </c>
      <c r="F10" s="5" t="s">
        <v>27</v>
      </c>
      <c r="G10" s="5"/>
      <c r="H10" s="5"/>
      <c r="I10" s="5"/>
      <c r="J10" s="2"/>
      <c r="K10" s="5"/>
      <c r="L10" s="2"/>
    </row>
    <row r="11" spans="1:12" x14ac:dyDescent="0.2">
      <c r="A11" s="4">
        <v>1</v>
      </c>
      <c r="B11" s="4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 t="s">
        <v>29</v>
      </c>
      <c r="C12" s="4">
        <v>14297</v>
      </c>
      <c r="D12" s="4">
        <v>0</v>
      </c>
      <c r="E12" s="4">
        <v>0</v>
      </c>
      <c r="F12" s="4">
        <v>0</v>
      </c>
      <c r="G12" s="4">
        <v>2008</v>
      </c>
      <c r="H12" s="8">
        <v>1793.595</v>
      </c>
      <c r="I12" s="8">
        <f>+G12-H12</f>
        <v>214.40499999999997</v>
      </c>
      <c r="J12" s="8">
        <v>1793.595</v>
      </c>
      <c r="K12" s="8">
        <v>1664.5738103000001</v>
      </c>
      <c r="L12" s="8">
        <f>+K12/J12%</f>
        <v>92.806559468553374</v>
      </c>
    </row>
    <row r="13" spans="1:12" x14ac:dyDescent="0.2">
      <c r="A13" s="4">
        <v>2</v>
      </c>
      <c r="B13" s="4" t="s">
        <v>30</v>
      </c>
      <c r="C13" s="4"/>
      <c r="D13" s="4"/>
      <c r="E13" s="4"/>
      <c r="F13" s="4"/>
      <c r="G13" s="4"/>
      <c r="H13" s="8"/>
      <c r="I13" s="8"/>
      <c r="J13" s="8"/>
      <c r="K13" s="10"/>
      <c r="L13" s="4"/>
    </row>
    <row r="14" spans="1:12" x14ac:dyDescent="0.2">
      <c r="A14" s="4"/>
      <c r="B14" s="4" t="s">
        <v>31</v>
      </c>
      <c r="C14" s="4">
        <v>21</v>
      </c>
      <c r="D14" s="4">
        <v>0</v>
      </c>
      <c r="E14" s="4">
        <v>0</v>
      </c>
      <c r="F14" s="4">
        <v>52</v>
      </c>
      <c r="G14" s="4">
        <v>392</v>
      </c>
      <c r="H14" s="8">
        <v>347.75279999999998</v>
      </c>
      <c r="I14" s="8">
        <f>+G14-H14</f>
        <v>44.247200000000021</v>
      </c>
      <c r="J14" s="8">
        <v>347.75279999999998</v>
      </c>
      <c r="K14" s="8">
        <v>277.57326999999998</v>
      </c>
      <c r="L14" s="8">
        <f>+K14/J14%</f>
        <v>79.819133016326532</v>
      </c>
    </row>
    <row r="15" spans="1:12" x14ac:dyDescent="0.2">
      <c r="A15" s="4">
        <v>3</v>
      </c>
      <c r="B15" s="4" t="s">
        <v>32</v>
      </c>
      <c r="C15" s="4"/>
      <c r="D15" s="4"/>
      <c r="E15" s="4"/>
      <c r="F15" s="4"/>
      <c r="G15" s="4"/>
      <c r="H15" s="8"/>
      <c r="I15" s="8"/>
      <c r="J15" s="8"/>
      <c r="K15" s="10"/>
      <c r="L15" s="4"/>
    </row>
    <row r="16" spans="1:12" x14ac:dyDescent="0.2">
      <c r="A16" s="4"/>
      <c r="B16" s="4" t="s">
        <v>33</v>
      </c>
      <c r="C16" s="4">
        <v>534</v>
      </c>
      <c r="D16" s="4">
        <v>18613</v>
      </c>
      <c r="E16" s="4">
        <v>0</v>
      </c>
      <c r="F16" s="4">
        <v>402</v>
      </c>
      <c r="G16" s="4">
        <v>1272</v>
      </c>
      <c r="H16" s="8">
        <v>1149.0862999999999</v>
      </c>
      <c r="I16" s="8">
        <f>+G16-H16</f>
        <v>122.91370000000006</v>
      </c>
      <c r="J16" s="8">
        <v>1149.0862999999999</v>
      </c>
      <c r="K16" s="8">
        <v>1100.1769899999999</v>
      </c>
      <c r="L16" s="8">
        <f>+K16/J16%</f>
        <v>95.74363474701596</v>
      </c>
    </row>
    <row r="17" spans="1:12" x14ac:dyDescent="0.2">
      <c r="A17" s="4">
        <v>4</v>
      </c>
      <c r="B17" s="4" t="s">
        <v>34</v>
      </c>
      <c r="C17" s="4"/>
      <c r="D17" s="4"/>
      <c r="E17" s="4"/>
      <c r="F17" s="4"/>
      <c r="G17" s="4"/>
      <c r="H17" s="8"/>
      <c r="I17" s="8"/>
      <c r="J17" s="8"/>
      <c r="K17" s="10"/>
      <c r="L17" s="4"/>
    </row>
    <row r="18" spans="1:12" x14ac:dyDescent="0.2">
      <c r="A18" s="4"/>
      <c r="B18" s="4" t="s">
        <v>35</v>
      </c>
      <c r="C18" s="4">
        <v>939</v>
      </c>
      <c r="D18" s="4">
        <v>18958</v>
      </c>
      <c r="E18" s="4">
        <v>0</v>
      </c>
      <c r="F18" s="4">
        <v>1098</v>
      </c>
      <c r="G18" s="4">
        <v>7039</v>
      </c>
      <c r="H18" s="8">
        <v>2399.5293999999999</v>
      </c>
      <c r="I18" s="8">
        <v>4638</v>
      </c>
      <c r="J18" s="8">
        <v>2399.5293999999999</v>
      </c>
      <c r="K18" s="8">
        <v>2055.3926800000004</v>
      </c>
      <c r="L18" s="8">
        <f>+K18/J18%</f>
        <v>85.658157803776049</v>
      </c>
    </row>
    <row r="19" spans="1:12" x14ac:dyDescent="0.2">
      <c r="A19" s="4">
        <v>5</v>
      </c>
      <c r="B19" s="4" t="s">
        <v>36</v>
      </c>
      <c r="C19" s="4"/>
      <c r="D19" s="4"/>
      <c r="E19" s="4"/>
      <c r="F19" s="4"/>
      <c r="G19" s="4"/>
      <c r="H19" s="8"/>
      <c r="I19" s="8"/>
      <c r="J19" s="8"/>
      <c r="K19" s="10"/>
      <c r="L19" s="4"/>
    </row>
    <row r="20" spans="1:12" x14ac:dyDescent="0.2">
      <c r="A20" s="4"/>
      <c r="B20" s="4" t="s">
        <v>37</v>
      </c>
      <c r="C20" s="4">
        <v>584</v>
      </c>
      <c r="D20" s="4">
        <v>88234</v>
      </c>
      <c r="E20" s="4">
        <v>0</v>
      </c>
      <c r="F20" s="4">
        <v>597</v>
      </c>
      <c r="G20" s="4">
        <v>1814</v>
      </c>
      <c r="H20" s="8">
        <v>1348.9345000000001</v>
      </c>
      <c r="I20" s="8">
        <f>+G20-H20</f>
        <v>465.06549999999993</v>
      </c>
      <c r="J20" s="8">
        <v>1348.9345000000001</v>
      </c>
      <c r="K20" s="8">
        <v>948.72059999999999</v>
      </c>
      <c r="L20" s="8">
        <f>+K20/J20%</f>
        <v>70.331109479370568</v>
      </c>
    </row>
    <row r="21" spans="1:12" x14ac:dyDescent="0.2">
      <c r="A21" s="4">
        <v>6</v>
      </c>
      <c r="B21" s="4" t="s">
        <v>38</v>
      </c>
      <c r="C21" s="4"/>
      <c r="D21" s="4"/>
      <c r="E21" s="4"/>
      <c r="F21" s="4"/>
      <c r="G21" s="4"/>
      <c r="H21" s="8"/>
      <c r="I21" s="8"/>
      <c r="J21" s="8"/>
      <c r="K21" s="10"/>
      <c r="L21" s="4"/>
    </row>
    <row r="22" spans="1:12" x14ac:dyDescent="0.2">
      <c r="A22" s="4"/>
      <c r="B22" s="4" t="s">
        <v>39</v>
      </c>
      <c r="C22" s="4">
        <v>8</v>
      </c>
      <c r="D22" s="4">
        <v>0</v>
      </c>
      <c r="E22" s="4">
        <v>50</v>
      </c>
      <c r="F22" s="4">
        <v>0</v>
      </c>
      <c r="G22" s="4">
        <v>651</v>
      </c>
      <c r="H22" s="8">
        <v>344.30399999999997</v>
      </c>
      <c r="I22" s="8">
        <f>+G22-H22</f>
        <v>306.69600000000003</v>
      </c>
      <c r="J22" s="8">
        <v>344.30399999999997</v>
      </c>
      <c r="K22" s="8">
        <v>263.56709999999998</v>
      </c>
      <c r="L22" s="8">
        <f>+K22/J22%</f>
        <v>76.550693573121421</v>
      </c>
    </row>
    <row r="23" spans="1:12" x14ac:dyDescent="0.2">
      <c r="A23" s="4">
        <v>7</v>
      </c>
      <c r="B23" s="4" t="s">
        <v>40</v>
      </c>
      <c r="C23" s="4"/>
      <c r="D23" s="4"/>
      <c r="E23" s="4"/>
      <c r="F23" s="4"/>
      <c r="G23" s="4"/>
      <c r="H23" s="8"/>
      <c r="I23" s="8"/>
      <c r="J23" s="8"/>
      <c r="K23" s="10"/>
      <c r="L23" s="4"/>
    </row>
    <row r="24" spans="1:12" x14ac:dyDescent="0.2">
      <c r="A24" s="4"/>
      <c r="B24" s="4" t="s">
        <v>41</v>
      </c>
      <c r="C24" s="4">
        <v>23</v>
      </c>
      <c r="D24" s="4">
        <v>65882</v>
      </c>
      <c r="E24" s="4">
        <v>0</v>
      </c>
      <c r="F24" s="4">
        <v>0</v>
      </c>
      <c r="G24" s="4">
        <v>3482</v>
      </c>
      <c r="H24" s="8">
        <v>2989.7655</v>
      </c>
      <c r="I24" s="8">
        <f>+G24-H24</f>
        <v>492.23450000000003</v>
      </c>
      <c r="J24" s="8">
        <v>2989.7655</v>
      </c>
      <c r="K24" s="8">
        <v>2758.8823629999997</v>
      </c>
      <c r="L24" s="8">
        <f>+K24/J24%</f>
        <v>92.277550296168698</v>
      </c>
    </row>
    <row r="25" spans="1:12" x14ac:dyDescent="0.2">
      <c r="A25" s="4">
        <v>8</v>
      </c>
      <c r="B25" s="4" t="s">
        <v>42</v>
      </c>
      <c r="C25" s="4"/>
      <c r="D25" s="4"/>
      <c r="E25" s="4"/>
      <c r="F25" s="4"/>
      <c r="G25" s="4"/>
      <c r="H25" s="8"/>
      <c r="I25" s="8"/>
      <c r="J25" s="8"/>
      <c r="K25" s="10"/>
      <c r="L25" s="4"/>
    </row>
    <row r="26" spans="1:12" x14ac:dyDescent="0.2">
      <c r="A26" s="4"/>
      <c r="B26" s="4" t="s">
        <v>43</v>
      </c>
      <c r="C26" s="4">
        <v>389</v>
      </c>
      <c r="D26" s="4">
        <v>56681</v>
      </c>
      <c r="E26" s="4">
        <v>0</v>
      </c>
      <c r="F26" s="4">
        <v>1019</v>
      </c>
      <c r="G26" s="4">
        <v>1281</v>
      </c>
      <c r="H26" s="8">
        <v>1129.6027999999999</v>
      </c>
      <c r="I26" s="8">
        <f>+G26-H26</f>
        <v>151.39720000000011</v>
      </c>
      <c r="J26" s="8">
        <v>1129.6027999999999</v>
      </c>
      <c r="K26" s="8">
        <v>1010.8466000000001</v>
      </c>
      <c r="L26" s="8">
        <f>+K26/J26%</f>
        <v>89.486906370982794</v>
      </c>
    </row>
    <row r="27" spans="1:12" x14ac:dyDescent="0.2">
      <c r="A27" s="4">
        <v>9</v>
      </c>
      <c r="B27" s="4" t="s">
        <v>44</v>
      </c>
      <c r="C27" s="4"/>
      <c r="D27" s="4"/>
      <c r="E27" s="4"/>
      <c r="F27" s="4"/>
      <c r="G27" s="4"/>
      <c r="H27" s="8"/>
      <c r="I27" s="8"/>
      <c r="J27" s="8"/>
      <c r="K27" s="10"/>
      <c r="L27" s="4"/>
    </row>
    <row r="28" spans="1:12" x14ac:dyDescent="0.2">
      <c r="A28" s="4"/>
      <c r="B28" s="4" t="s">
        <v>45</v>
      </c>
      <c r="C28" s="4">
        <v>249</v>
      </c>
      <c r="D28" s="4">
        <v>9126</v>
      </c>
      <c r="E28" s="4">
        <v>539</v>
      </c>
      <c r="F28" s="4">
        <v>596</v>
      </c>
      <c r="G28" s="4">
        <v>890</v>
      </c>
      <c r="H28" s="8">
        <v>842.06410000000005</v>
      </c>
      <c r="I28" s="8">
        <f>+G28-H28</f>
        <v>47.935899999999947</v>
      </c>
      <c r="J28" s="8">
        <v>842.06410000000005</v>
      </c>
      <c r="K28" s="8">
        <v>625.73948499999995</v>
      </c>
      <c r="L28" s="8">
        <f>+K28/J28%</f>
        <v>74.310196219028924</v>
      </c>
    </row>
    <row r="29" spans="1:12" x14ac:dyDescent="0.2">
      <c r="A29" s="4">
        <v>10</v>
      </c>
      <c r="B29" s="4" t="s">
        <v>46</v>
      </c>
      <c r="C29" s="4"/>
      <c r="D29" s="4"/>
      <c r="E29" s="4"/>
      <c r="F29" s="4"/>
      <c r="G29" s="4"/>
      <c r="H29" s="8"/>
      <c r="I29" s="8"/>
      <c r="J29" s="8"/>
      <c r="K29" s="10"/>
      <c r="L29" s="4"/>
    </row>
    <row r="30" spans="1:12" x14ac:dyDescent="0.2">
      <c r="A30" s="4"/>
      <c r="B30" s="4" t="s">
        <v>47</v>
      </c>
      <c r="C30" s="4">
        <v>170</v>
      </c>
      <c r="D30" s="4">
        <v>7988</v>
      </c>
      <c r="E30" s="4">
        <v>0</v>
      </c>
      <c r="F30" s="4">
        <v>547</v>
      </c>
      <c r="G30" s="4">
        <v>885</v>
      </c>
      <c r="H30" s="8">
        <v>786.94729999999981</v>
      </c>
      <c r="I30" s="8">
        <f>+G30-H30</f>
        <v>98.052700000000186</v>
      </c>
      <c r="J30" s="8">
        <v>786.94729999999981</v>
      </c>
      <c r="K30" s="8">
        <v>346.46493000000004</v>
      </c>
      <c r="L30" s="8">
        <f>+K30/J30%</f>
        <v>44.026446243604887</v>
      </c>
    </row>
    <row r="31" spans="1:12" x14ac:dyDescent="0.2">
      <c r="A31" s="4">
        <v>11</v>
      </c>
      <c r="B31" s="4" t="s">
        <v>48</v>
      </c>
      <c r="C31" s="4"/>
      <c r="D31" s="4"/>
      <c r="E31" s="4"/>
      <c r="F31" s="4"/>
      <c r="G31" s="4"/>
      <c r="H31" s="8"/>
      <c r="I31" s="8"/>
      <c r="J31" s="8"/>
      <c r="K31" s="10"/>
      <c r="L31" s="4"/>
    </row>
    <row r="32" spans="1:12" x14ac:dyDescent="0.2">
      <c r="A32" s="4"/>
      <c r="B32" s="4" t="s">
        <v>49</v>
      </c>
      <c r="C32" s="4">
        <v>183</v>
      </c>
      <c r="D32" s="4">
        <v>46700</v>
      </c>
      <c r="E32" s="4">
        <v>17370</v>
      </c>
      <c r="F32" s="4">
        <v>0</v>
      </c>
      <c r="G32" s="4">
        <v>2312</v>
      </c>
      <c r="H32" s="8">
        <v>2026.0843</v>
      </c>
      <c r="I32" s="8">
        <f>+G32-H32</f>
        <v>285.91570000000002</v>
      </c>
      <c r="J32" s="8">
        <v>2026.0843</v>
      </c>
      <c r="K32" s="8">
        <v>1824.2791187</v>
      </c>
      <c r="L32" s="8">
        <f>+K32/J32%</f>
        <v>90.039645374084387</v>
      </c>
    </row>
    <row r="33" spans="1:12" x14ac:dyDescent="0.2">
      <c r="A33" s="4">
        <v>12</v>
      </c>
      <c r="B33" s="4" t="s">
        <v>50</v>
      </c>
      <c r="C33" s="4"/>
      <c r="D33" s="4"/>
      <c r="E33" s="4"/>
      <c r="F33" s="4"/>
      <c r="G33" s="4"/>
      <c r="H33" s="8"/>
      <c r="I33" s="8"/>
      <c r="J33" s="8"/>
      <c r="K33" s="10"/>
      <c r="L33" s="4"/>
    </row>
    <row r="34" spans="1:12" x14ac:dyDescent="0.2">
      <c r="A34" s="4"/>
      <c r="B34" s="4" t="s">
        <v>51</v>
      </c>
      <c r="C34" s="4">
        <v>172</v>
      </c>
      <c r="D34" s="4">
        <v>19997</v>
      </c>
      <c r="E34" s="4">
        <v>0</v>
      </c>
      <c r="F34" s="4">
        <v>0</v>
      </c>
      <c r="G34" s="4">
        <v>1795</v>
      </c>
      <c r="H34" s="8">
        <v>1076.3090000000002</v>
      </c>
      <c r="I34" s="8">
        <f>+G34-H34</f>
        <v>718.6909999999998</v>
      </c>
      <c r="J34" s="8">
        <v>1076.3090000000002</v>
      </c>
      <c r="K34" s="8">
        <v>1036.2629764000001</v>
      </c>
      <c r="L34" s="8">
        <f>+K34/J34%</f>
        <v>96.279319080301278</v>
      </c>
    </row>
    <row r="35" spans="1:12" x14ac:dyDescent="0.2">
      <c r="A35" s="4">
        <v>13</v>
      </c>
      <c r="B35" s="4" t="s">
        <v>52</v>
      </c>
      <c r="C35" s="4"/>
      <c r="D35" s="4"/>
      <c r="E35" s="4"/>
      <c r="F35" s="4"/>
      <c r="G35" s="4"/>
      <c r="H35" s="8"/>
      <c r="I35" s="8"/>
      <c r="J35" s="8"/>
      <c r="K35" s="10"/>
      <c r="L35" s="4"/>
    </row>
    <row r="36" spans="1:12" x14ac:dyDescent="0.2">
      <c r="A36" s="4"/>
      <c r="B36" s="4" t="s">
        <v>53</v>
      </c>
      <c r="C36" s="4">
        <v>94</v>
      </c>
      <c r="D36" s="4">
        <v>11676</v>
      </c>
      <c r="E36" s="4">
        <v>60</v>
      </c>
      <c r="F36" s="4">
        <v>82</v>
      </c>
      <c r="G36" s="4">
        <v>539</v>
      </c>
      <c r="H36" s="8">
        <v>534.73819999999989</v>
      </c>
      <c r="I36" s="8">
        <f>+G36-H36</f>
        <v>4.2618000000001075</v>
      </c>
      <c r="J36" s="8">
        <v>534.73819999999989</v>
      </c>
      <c r="K36" s="8">
        <v>327.37183000000005</v>
      </c>
      <c r="L36" s="8">
        <f>+K36/J36%</f>
        <v>61.220954478284909</v>
      </c>
    </row>
    <row r="37" spans="1:12" x14ac:dyDescent="0.2">
      <c r="A37" s="4">
        <v>14</v>
      </c>
      <c r="B37" s="4" t="s">
        <v>54</v>
      </c>
      <c r="C37" s="4"/>
      <c r="D37" s="4"/>
      <c r="E37" s="4"/>
      <c r="F37" s="4"/>
      <c r="G37" s="4"/>
      <c r="H37" s="8"/>
      <c r="I37" s="8"/>
      <c r="J37" s="8"/>
      <c r="K37" s="10"/>
      <c r="L37" s="4"/>
    </row>
    <row r="38" spans="1:12" x14ac:dyDescent="0.2">
      <c r="A38" s="4"/>
      <c r="B38" s="4" t="s">
        <v>55</v>
      </c>
      <c r="C38" s="4">
        <v>11</v>
      </c>
      <c r="D38" s="4">
        <v>57422</v>
      </c>
      <c r="E38" s="4">
        <v>0</v>
      </c>
      <c r="F38" s="4">
        <v>0</v>
      </c>
      <c r="G38" s="4">
        <v>3822</v>
      </c>
      <c r="H38" s="8">
        <v>2758.4971</v>
      </c>
      <c r="I38" s="8">
        <f>+G38-H38</f>
        <v>1063.5029</v>
      </c>
      <c r="J38" s="8">
        <v>2758.4971</v>
      </c>
      <c r="K38" s="8">
        <v>2324.8083999999999</v>
      </c>
      <c r="L38" s="8">
        <f>+K38/J38%</f>
        <v>84.278080263343398</v>
      </c>
    </row>
    <row r="39" spans="1:12" x14ac:dyDescent="0.2">
      <c r="A39" s="4">
        <v>15</v>
      </c>
      <c r="B39" s="4" t="s">
        <v>56</v>
      </c>
      <c r="C39" s="4"/>
      <c r="D39" s="4"/>
      <c r="E39" s="4"/>
      <c r="F39" s="4"/>
      <c r="G39" s="4"/>
      <c r="H39" s="8"/>
      <c r="I39" s="8"/>
      <c r="J39" s="8"/>
      <c r="K39" s="10"/>
      <c r="L39" s="4"/>
    </row>
    <row r="40" spans="1:12" x14ac:dyDescent="0.2">
      <c r="A40" s="4"/>
      <c r="B40" s="4" t="s">
        <v>57</v>
      </c>
      <c r="C40" s="4">
        <v>443</v>
      </c>
      <c r="D40" s="4">
        <v>32710</v>
      </c>
      <c r="E40" s="4">
        <v>10150</v>
      </c>
      <c r="F40" s="4">
        <v>176</v>
      </c>
      <c r="G40" s="4">
        <v>3734</v>
      </c>
      <c r="H40" s="8">
        <v>1309.3522</v>
      </c>
      <c r="I40" s="8">
        <f>+G40-H40</f>
        <v>2424.6477999999997</v>
      </c>
      <c r="J40" s="8">
        <v>1309.3522</v>
      </c>
      <c r="K40" s="8">
        <v>1055.6230290999999</v>
      </c>
      <c r="L40" s="8">
        <f>+K40/J40%</f>
        <v>80.621778395453873</v>
      </c>
    </row>
    <row r="41" spans="1:12" x14ac:dyDescent="0.2">
      <c r="A41" s="4">
        <v>16</v>
      </c>
      <c r="B41" s="4" t="s">
        <v>58</v>
      </c>
      <c r="C41" s="4"/>
      <c r="D41" s="4"/>
      <c r="E41" s="4"/>
      <c r="F41" s="4"/>
      <c r="G41" s="4"/>
      <c r="H41" s="8"/>
      <c r="I41" s="8"/>
      <c r="J41" s="8"/>
      <c r="K41" s="10"/>
      <c r="L41" s="4"/>
    </row>
    <row r="42" spans="1:12" x14ac:dyDescent="0.2">
      <c r="A42" s="4"/>
      <c r="B42" s="4" t="s">
        <v>59</v>
      </c>
      <c r="C42" s="4">
        <v>572</v>
      </c>
      <c r="D42" s="4">
        <v>2057</v>
      </c>
      <c r="E42" s="4">
        <v>270</v>
      </c>
      <c r="F42" s="4">
        <v>53</v>
      </c>
      <c r="G42" s="4">
        <v>157</v>
      </c>
      <c r="H42" s="8">
        <v>139.28530000000001</v>
      </c>
      <c r="I42" s="8">
        <f>+G42-H42</f>
        <v>17.714699999999993</v>
      </c>
      <c r="J42" s="8">
        <v>139.28530000000001</v>
      </c>
      <c r="K42" s="8">
        <v>103.07701250000008</v>
      </c>
      <c r="L42" s="8">
        <f>+K42/J42%</f>
        <v>74.004229089501962</v>
      </c>
    </row>
    <row r="43" spans="1:12" x14ac:dyDescent="0.2">
      <c r="A43" s="4">
        <v>17</v>
      </c>
      <c r="B43" s="4" t="s">
        <v>60</v>
      </c>
      <c r="C43" s="4"/>
      <c r="D43" s="4"/>
      <c r="E43" s="4"/>
      <c r="F43" s="4"/>
      <c r="G43" s="4"/>
      <c r="H43" s="8"/>
      <c r="I43" s="8"/>
      <c r="J43" s="8"/>
      <c r="K43" s="8"/>
      <c r="L43" s="4"/>
    </row>
    <row r="44" spans="1:12" x14ac:dyDescent="0.2">
      <c r="A44" s="4"/>
      <c r="B44" s="4" t="s">
        <v>61</v>
      </c>
      <c r="C44" s="4">
        <v>98</v>
      </c>
      <c r="D44" s="4">
        <v>1024</v>
      </c>
      <c r="E44" s="4">
        <v>5</v>
      </c>
      <c r="F44" s="4">
        <v>136</v>
      </c>
      <c r="G44" s="4">
        <v>246</v>
      </c>
      <c r="H44" s="8">
        <v>209.54810000000003</v>
      </c>
      <c r="I44" s="8">
        <f>+G44-H44</f>
        <v>36.451899999999966</v>
      </c>
      <c r="J44" s="8">
        <v>209.54810000000003</v>
      </c>
      <c r="K44" s="8">
        <v>144.25734</v>
      </c>
      <c r="L44" s="8">
        <f>+K44/J44%</f>
        <v>68.842113099569971</v>
      </c>
    </row>
    <row r="45" spans="1:12" x14ac:dyDescent="0.2">
      <c r="A45" s="4">
        <v>18</v>
      </c>
      <c r="B45" s="4" t="s">
        <v>62</v>
      </c>
      <c r="C45" s="4"/>
      <c r="D45" s="4"/>
      <c r="E45" s="4"/>
      <c r="F45" s="4"/>
      <c r="G45" s="4"/>
      <c r="H45" s="8"/>
      <c r="I45" s="8"/>
      <c r="J45" s="8"/>
      <c r="K45" s="8"/>
      <c r="L45" s="4"/>
    </row>
    <row r="46" spans="1:12" x14ac:dyDescent="0.2">
      <c r="A46" s="4"/>
      <c r="B46" s="4" t="s">
        <v>63</v>
      </c>
      <c r="C46" s="4">
        <v>121</v>
      </c>
      <c r="D46" s="4">
        <v>52</v>
      </c>
      <c r="E46" s="4">
        <v>0</v>
      </c>
      <c r="F46" s="4">
        <v>30</v>
      </c>
      <c r="G46" s="4">
        <v>295</v>
      </c>
      <c r="H46" s="8">
        <v>266.34779999999995</v>
      </c>
      <c r="I46" s="8">
        <f>+G46-H46</f>
        <v>28.65220000000005</v>
      </c>
      <c r="J46" s="8">
        <v>266.34779999999995</v>
      </c>
      <c r="K46" s="8">
        <v>92.673739999999995</v>
      </c>
      <c r="L46" s="8">
        <f>+K46/J46%</f>
        <v>34.794257733685058</v>
      </c>
    </row>
    <row r="47" spans="1:12" x14ac:dyDescent="0.2">
      <c r="A47" s="4">
        <v>19</v>
      </c>
      <c r="B47" s="4" t="s">
        <v>64</v>
      </c>
      <c r="C47" s="4"/>
      <c r="D47" s="4"/>
      <c r="E47" s="4"/>
      <c r="F47" s="4"/>
      <c r="G47" s="4"/>
      <c r="H47" s="8"/>
      <c r="I47" s="8"/>
      <c r="J47" s="8"/>
      <c r="K47" s="8"/>
      <c r="L47" s="4"/>
    </row>
    <row r="48" spans="1:12" x14ac:dyDescent="0.2">
      <c r="A48" s="4"/>
      <c r="B48" s="4" t="s">
        <v>65</v>
      </c>
      <c r="C48" s="4">
        <v>66</v>
      </c>
      <c r="D48" s="4">
        <v>0</v>
      </c>
      <c r="E48" s="4">
        <v>0</v>
      </c>
      <c r="F48" s="4">
        <v>257</v>
      </c>
      <c r="G48" s="4">
        <v>31</v>
      </c>
      <c r="H48" s="8">
        <v>27.526900000000001</v>
      </c>
      <c r="I48" s="8">
        <f>+G48-H48</f>
        <v>3.4730999999999987</v>
      </c>
      <c r="J48" s="8">
        <v>27.526900000000001</v>
      </c>
      <c r="K48" s="8">
        <v>17.778600000000001</v>
      </c>
      <c r="L48" s="8">
        <f>+K48/J48%</f>
        <v>64.586277423175162</v>
      </c>
    </row>
    <row r="49" spans="1:12" x14ac:dyDescent="0.2">
      <c r="A49" s="4">
        <v>20</v>
      </c>
      <c r="B49" s="4" t="s">
        <v>66</v>
      </c>
      <c r="C49" s="4"/>
      <c r="D49" s="4"/>
      <c r="E49" s="4"/>
      <c r="F49" s="4"/>
      <c r="G49" s="4"/>
      <c r="H49" s="8"/>
      <c r="I49" s="8"/>
      <c r="J49" s="8"/>
      <c r="K49" s="8"/>
      <c r="L49" s="4"/>
    </row>
    <row r="50" spans="1:12" x14ac:dyDescent="0.2">
      <c r="A50" s="4"/>
      <c r="B50" s="4" t="s">
        <v>67</v>
      </c>
      <c r="C50" s="4">
        <v>2611</v>
      </c>
      <c r="D50" s="4">
        <v>100256</v>
      </c>
      <c r="E50" s="4">
        <v>13776</v>
      </c>
      <c r="F50" s="4">
        <v>0</v>
      </c>
      <c r="G50" s="4">
        <v>4352</v>
      </c>
      <c r="H50" s="8">
        <v>3234.2521999999999</v>
      </c>
      <c r="I50" s="8">
        <f>+G50-H50</f>
        <v>1117.7478000000001</v>
      </c>
      <c r="J50" s="8">
        <v>3234.2521999999999</v>
      </c>
      <c r="K50" s="8">
        <v>2677.0119</v>
      </c>
      <c r="L50" s="8">
        <f>+K50/J50%</f>
        <v>82.770660247212632</v>
      </c>
    </row>
    <row r="51" spans="1:12" x14ac:dyDescent="0.2">
      <c r="A51" s="4">
        <v>21</v>
      </c>
      <c r="B51" s="4" t="s">
        <v>68</v>
      </c>
      <c r="C51" s="4"/>
      <c r="D51" s="4"/>
      <c r="E51" s="4"/>
      <c r="F51" s="4"/>
      <c r="G51" s="4"/>
      <c r="H51" s="8"/>
      <c r="I51" s="8"/>
      <c r="J51" s="8"/>
      <c r="K51" s="8"/>
      <c r="L51" s="4"/>
    </row>
    <row r="52" spans="1:12" x14ac:dyDescent="0.2">
      <c r="A52" s="4"/>
      <c r="B52" s="4" t="s">
        <v>69</v>
      </c>
      <c r="C52" s="4">
        <v>12</v>
      </c>
      <c r="D52" s="4">
        <v>0</v>
      </c>
      <c r="E52" s="4">
        <v>0</v>
      </c>
      <c r="F52" s="4">
        <v>0</v>
      </c>
      <c r="G52" s="4">
        <v>69</v>
      </c>
      <c r="H52" s="8">
        <v>55.359299999999998</v>
      </c>
      <c r="I52" s="8">
        <f>+G52-H52</f>
        <v>13.640700000000002</v>
      </c>
      <c r="J52" s="8">
        <v>55.359299999999998</v>
      </c>
      <c r="K52" s="8">
        <v>54.065680000000008</v>
      </c>
      <c r="L52" s="8">
        <f>+K52/J52%</f>
        <v>97.663229123200637</v>
      </c>
    </row>
    <row r="53" spans="1:12" x14ac:dyDescent="0.2">
      <c r="A53" s="4">
        <v>22</v>
      </c>
      <c r="B53" s="4" t="s">
        <v>70</v>
      </c>
      <c r="C53" s="4"/>
      <c r="D53" s="4"/>
      <c r="E53" s="4"/>
      <c r="F53" s="4"/>
      <c r="G53" s="4"/>
      <c r="H53" s="8"/>
      <c r="I53" s="8"/>
      <c r="J53" s="8"/>
      <c r="K53" s="8"/>
      <c r="L53" s="4"/>
    </row>
    <row r="54" spans="1:12" x14ac:dyDescent="0.2">
      <c r="A54" s="4"/>
      <c r="B54" s="4" t="s">
        <v>71</v>
      </c>
      <c r="C54" s="4">
        <v>176</v>
      </c>
      <c r="D54" s="4">
        <v>14106</v>
      </c>
      <c r="E54" s="4">
        <v>110</v>
      </c>
      <c r="F54" s="4">
        <v>0</v>
      </c>
      <c r="G54" s="4">
        <v>1052</v>
      </c>
      <c r="H54" s="8">
        <v>563.66409999999996</v>
      </c>
      <c r="I54" s="8">
        <f>+G54-H54</f>
        <v>488.33590000000004</v>
      </c>
      <c r="J54" s="8">
        <v>563.66409999999996</v>
      </c>
      <c r="K54" s="8">
        <v>427.90770000000003</v>
      </c>
      <c r="L54" s="8">
        <f>+K54/J54%</f>
        <v>75.915372293534404</v>
      </c>
    </row>
    <row r="55" spans="1:12" x14ac:dyDescent="0.2">
      <c r="A55" s="4">
        <v>23</v>
      </c>
      <c r="B55" s="4" t="s">
        <v>72</v>
      </c>
      <c r="C55" s="4"/>
      <c r="D55" s="4"/>
      <c r="E55" s="4"/>
      <c r="F55" s="4"/>
      <c r="G55" s="4"/>
      <c r="H55" s="8"/>
      <c r="I55" s="8"/>
      <c r="J55" s="8"/>
      <c r="K55" s="8"/>
      <c r="L55" s="4"/>
    </row>
    <row r="56" spans="1:12" x14ac:dyDescent="0.2">
      <c r="A56" s="4"/>
      <c r="B56" s="4" t="s">
        <v>73</v>
      </c>
      <c r="C56" s="4">
        <v>1237</v>
      </c>
      <c r="D56" s="4">
        <v>40169</v>
      </c>
      <c r="E56" s="4">
        <v>84</v>
      </c>
      <c r="F56" s="4">
        <v>2243</v>
      </c>
      <c r="G56" s="4">
        <v>2618</v>
      </c>
      <c r="H56" s="8">
        <v>1686.9366</v>
      </c>
      <c r="I56" s="8">
        <f>+G56-H56</f>
        <v>931.0634</v>
      </c>
      <c r="J56" s="8">
        <v>1686.9366</v>
      </c>
      <c r="K56" s="8">
        <v>1496.2189000000001</v>
      </c>
      <c r="L56" s="8">
        <f>+K56/J56%</f>
        <v>88.694435819342601</v>
      </c>
    </row>
    <row r="57" spans="1:12" x14ac:dyDescent="0.2">
      <c r="A57" s="4">
        <v>24</v>
      </c>
      <c r="B57" s="4" t="s">
        <v>74</v>
      </c>
      <c r="C57" s="4"/>
      <c r="D57" s="4"/>
      <c r="E57" s="4"/>
      <c r="F57" s="4"/>
      <c r="G57" s="4"/>
      <c r="H57" s="8"/>
      <c r="I57" s="8"/>
      <c r="J57" s="8"/>
      <c r="K57" s="8"/>
      <c r="L57" s="8"/>
    </row>
    <row r="58" spans="1:12" x14ac:dyDescent="0.2">
      <c r="A58" s="4"/>
      <c r="B58" s="4" t="s">
        <v>75</v>
      </c>
      <c r="C58" s="4">
        <v>16</v>
      </c>
      <c r="D58" s="4">
        <v>0</v>
      </c>
      <c r="E58" s="4">
        <v>30</v>
      </c>
      <c r="F58" s="4">
        <v>53</v>
      </c>
      <c r="G58" s="4">
        <v>57</v>
      </c>
      <c r="H58" s="8">
        <v>51.064100000000003</v>
      </c>
      <c r="I58" s="8">
        <f>+G58-H58</f>
        <v>5.9358999999999966</v>
      </c>
      <c r="J58" s="8">
        <v>51.064100000000003</v>
      </c>
      <c r="K58" s="8">
        <v>40.866059999999997</v>
      </c>
      <c r="L58" s="8">
        <f>+K58/J58%</f>
        <v>80.028944013504585</v>
      </c>
    </row>
    <row r="59" spans="1:12" x14ac:dyDescent="0.2">
      <c r="A59" s="4">
        <v>25</v>
      </c>
      <c r="B59" s="4" t="s">
        <v>76</v>
      </c>
      <c r="C59" s="4"/>
      <c r="D59" s="4"/>
      <c r="E59" s="4"/>
      <c r="F59" s="4"/>
      <c r="G59" s="4"/>
      <c r="H59" s="8"/>
      <c r="I59" s="8"/>
      <c r="J59" s="8"/>
      <c r="K59" s="8"/>
      <c r="L59" s="4"/>
    </row>
    <row r="60" spans="1:12" x14ac:dyDescent="0.2">
      <c r="A60" s="4"/>
      <c r="B60" s="4" t="s">
        <v>77</v>
      </c>
      <c r="C60" s="4">
        <v>3301</v>
      </c>
      <c r="D60" s="4">
        <v>51166</v>
      </c>
      <c r="E60" s="4">
        <v>6016</v>
      </c>
      <c r="F60" s="4">
        <v>173</v>
      </c>
      <c r="G60" s="4">
        <v>2656</v>
      </c>
      <c r="H60" s="8">
        <v>2412.6436000000003</v>
      </c>
      <c r="I60" s="8">
        <f>+G60-H60</f>
        <v>243.35639999999967</v>
      </c>
      <c r="J60" s="8">
        <v>2412.6436000000003</v>
      </c>
      <c r="K60" s="8">
        <v>2116.4402196000001</v>
      </c>
      <c r="L60" s="8">
        <f>+K60/J60%</f>
        <v>87.722870448001515</v>
      </c>
    </row>
    <row r="61" spans="1:12" x14ac:dyDescent="0.2">
      <c r="A61" s="4">
        <v>26</v>
      </c>
      <c r="B61" s="4" t="s">
        <v>78</v>
      </c>
      <c r="C61" s="4"/>
      <c r="D61" s="4"/>
      <c r="E61" s="4"/>
      <c r="F61" s="4"/>
      <c r="G61" s="4"/>
      <c r="H61" s="8"/>
      <c r="I61" s="8"/>
      <c r="J61" s="8"/>
      <c r="K61" s="8"/>
      <c r="L61" s="4"/>
    </row>
    <row r="62" spans="1:12" x14ac:dyDescent="0.2">
      <c r="A62" s="4"/>
      <c r="B62" s="4" t="s">
        <v>79</v>
      </c>
      <c r="C62" s="4">
        <v>282</v>
      </c>
      <c r="D62" s="4">
        <v>41181</v>
      </c>
      <c r="E62" s="4">
        <v>0</v>
      </c>
      <c r="F62" s="4">
        <v>6</v>
      </c>
      <c r="G62" s="4">
        <v>1204</v>
      </c>
      <c r="H62" s="8">
        <v>1140.02</v>
      </c>
      <c r="I62" s="8">
        <f>+G62-H62</f>
        <v>63.980000000000018</v>
      </c>
      <c r="J62" s="8">
        <v>1140.02</v>
      </c>
      <c r="K62" s="8">
        <v>915.71006499999999</v>
      </c>
      <c r="L62" s="8">
        <f>+K62/J62%</f>
        <v>80.32403510464728</v>
      </c>
    </row>
    <row r="63" spans="1:12" x14ac:dyDescent="0.2">
      <c r="A63" s="4">
        <v>27</v>
      </c>
      <c r="B63" s="4" t="s">
        <v>80</v>
      </c>
      <c r="C63" s="4"/>
      <c r="D63" s="4"/>
      <c r="E63" s="4"/>
      <c r="F63" s="4"/>
      <c r="G63" s="4"/>
      <c r="H63" s="8"/>
      <c r="I63" s="8"/>
      <c r="J63" s="8"/>
      <c r="K63" s="8"/>
      <c r="L63" s="4"/>
    </row>
    <row r="64" spans="1:12" x14ac:dyDescent="0.2">
      <c r="A64" s="4"/>
      <c r="B64" s="4" t="s">
        <v>81</v>
      </c>
      <c r="C64" s="4">
        <v>3175</v>
      </c>
      <c r="D64" s="4">
        <v>17715</v>
      </c>
      <c r="E64" s="4">
        <v>184</v>
      </c>
      <c r="F64" s="4">
        <v>0</v>
      </c>
      <c r="G64" s="4">
        <v>476</v>
      </c>
      <c r="H64" s="8">
        <v>304.46359999999999</v>
      </c>
      <c r="I64" s="8">
        <f>+G64-H64</f>
        <v>171.53640000000001</v>
      </c>
      <c r="J64" s="8">
        <v>304.46359999999999</v>
      </c>
      <c r="K64" s="8">
        <v>256.30592480000001</v>
      </c>
      <c r="L64" s="8">
        <f>+K64/J64%</f>
        <v>84.182780733066295</v>
      </c>
    </row>
    <row r="65" spans="1:12" x14ac:dyDescent="0.2">
      <c r="A65" s="4">
        <v>28</v>
      </c>
      <c r="B65" s="4" t="s">
        <v>82</v>
      </c>
      <c r="C65" s="4"/>
      <c r="D65" s="4"/>
      <c r="E65" s="4"/>
      <c r="F65" s="4"/>
      <c r="G65" s="4"/>
      <c r="H65" s="8"/>
      <c r="I65" s="8"/>
      <c r="J65" s="8"/>
      <c r="K65" s="8"/>
      <c r="L65" s="4"/>
    </row>
    <row r="66" spans="1:12" x14ac:dyDescent="0.2">
      <c r="A66" s="4"/>
      <c r="B66" s="4" t="s">
        <v>83</v>
      </c>
      <c r="C66" s="4">
        <v>351</v>
      </c>
      <c r="D66" s="4">
        <v>96568</v>
      </c>
      <c r="E66" s="4">
        <v>4256</v>
      </c>
      <c r="F66" s="4">
        <v>769</v>
      </c>
      <c r="G66" s="4">
        <v>2228</v>
      </c>
      <c r="H66" s="8">
        <v>1709.2746</v>
      </c>
      <c r="I66" s="8">
        <f>+G66-H66</f>
        <v>518.72540000000004</v>
      </c>
      <c r="J66" s="8">
        <v>1709.2746</v>
      </c>
      <c r="K66" s="8">
        <v>1246.3562900000002</v>
      </c>
      <c r="L66" s="8">
        <f>+K66/J66%</f>
        <v>72.917265019909635</v>
      </c>
    </row>
    <row r="67" spans="1:12" x14ac:dyDescent="0.2">
      <c r="A67" s="4">
        <v>29</v>
      </c>
      <c r="B67" s="4" t="s">
        <v>84</v>
      </c>
      <c r="C67" s="4"/>
      <c r="D67" s="4"/>
      <c r="E67" s="4"/>
      <c r="F67" s="4"/>
      <c r="G67" s="4"/>
      <c r="H67" s="8"/>
      <c r="I67" s="8"/>
      <c r="J67" s="8"/>
      <c r="K67" s="8"/>
      <c r="L67" s="4"/>
    </row>
    <row r="68" spans="1:12" x14ac:dyDescent="0.2">
      <c r="A68" s="4"/>
      <c r="B68" s="4" t="s">
        <v>85</v>
      </c>
      <c r="C68" s="4">
        <v>194</v>
      </c>
      <c r="D68" s="4">
        <v>3501</v>
      </c>
      <c r="E68" s="4">
        <v>0</v>
      </c>
      <c r="F68" s="4">
        <v>437</v>
      </c>
      <c r="G68" s="4">
        <v>505</v>
      </c>
      <c r="H68" s="8">
        <v>429.80839999999995</v>
      </c>
      <c r="I68" s="8">
        <f>+G68-H68</f>
        <v>75.191600000000051</v>
      </c>
      <c r="J68" s="8">
        <v>429.80839999999995</v>
      </c>
      <c r="K68" s="8">
        <v>377.06201979999997</v>
      </c>
      <c r="L68" s="8">
        <f>+K68/J68%</f>
        <v>87.72793174819293</v>
      </c>
    </row>
    <row r="69" spans="1:12" x14ac:dyDescent="0.2">
      <c r="A69" s="4">
        <v>30</v>
      </c>
      <c r="B69" s="4" t="s">
        <v>97</v>
      </c>
      <c r="C69" s="4"/>
      <c r="D69" s="4"/>
      <c r="E69" s="4"/>
      <c r="F69" s="4"/>
      <c r="G69" s="4"/>
      <c r="H69" s="8"/>
      <c r="I69" s="8"/>
      <c r="J69" s="8"/>
      <c r="K69" s="8"/>
      <c r="L69" s="4"/>
    </row>
    <row r="70" spans="1:12" x14ac:dyDescent="0.2">
      <c r="A70" s="4"/>
      <c r="B70" s="4" t="s">
        <v>86</v>
      </c>
      <c r="C70" s="4">
        <v>2284</v>
      </c>
      <c r="D70" s="4">
        <v>34374</v>
      </c>
      <c r="E70" s="4">
        <v>129</v>
      </c>
      <c r="F70" s="4">
        <v>857</v>
      </c>
      <c r="G70" s="4">
        <v>2045</v>
      </c>
      <c r="H70" s="8">
        <v>1694.9920999999997</v>
      </c>
      <c r="I70" s="8">
        <f>+G70-H70</f>
        <v>350.00790000000029</v>
      </c>
      <c r="J70" s="8">
        <v>1694.9920999999997</v>
      </c>
      <c r="K70" s="8">
        <v>1292.67292</v>
      </c>
      <c r="L70" s="8">
        <f>+K70/J70%</f>
        <v>76.264244535417021</v>
      </c>
    </row>
    <row r="71" spans="1:12" x14ac:dyDescent="0.2">
      <c r="A71" s="4"/>
      <c r="B71" s="7" t="s">
        <v>87</v>
      </c>
      <c r="C71" s="7"/>
      <c r="D71" s="7"/>
      <c r="E71" s="7"/>
      <c r="F71" s="7"/>
      <c r="G71" s="7"/>
      <c r="H71" s="9"/>
      <c r="I71" s="9"/>
      <c r="J71" s="9"/>
      <c r="K71" s="7"/>
      <c r="L71" s="7"/>
    </row>
    <row r="72" spans="1:12" x14ac:dyDescent="0.2">
      <c r="A72" s="4"/>
      <c r="B72" s="7" t="s">
        <v>88</v>
      </c>
      <c r="C72" s="7">
        <f>SUM(C12:C70)</f>
        <v>32613</v>
      </c>
      <c r="D72" s="7">
        <v>836156</v>
      </c>
      <c r="E72" s="7">
        <v>53029</v>
      </c>
      <c r="F72" s="7">
        <v>9583</v>
      </c>
      <c r="G72" s="7">
        <v>49906</v>
      </c>
      <c r="H72" s="9">
        <f t="shared" ref="H72:K72" si="0">SUM(H12:H70)</f>
        <v>34761.749200000006</v>
      </c>
      <c r="I72" s="9">
        <f t="shared" si="0"/>
        <v>15143.780200000003</v>
      </c>
      <c r="J72" s="9">
        <f t="shared" si="0"/>
        <v>34761.749200000006</v>
      </c>
      <c r="K72" s="9">
        <f t="shared" si="0"/>
        <v>28878.687554200002</v>
      </c>
      <c r="L72" s="8">
        <f>+K72/J72%</f>
        <v>83.076048296787079</v>
      </c>
    </row>
    <row r="73" spans="1:12" x14ac:dyDescent="0.2"/>
    <row r="74" spans="1:12" x14ac:dyDescent="0.2">
      <c r="A74" s="1" t="s">
        <v>89</v>
      </c>
    </row>
    <row r="75" spans="1:12" x14ac:dyDescent="0.2">
      <c r="A75" s="1" t="s">
        <v>90</v>
      </c>
    </row>
    <row r="76" spans="1:12" x14ac:dyDescent="0.2">
      <c r="A76" s="1" t="s">
        <v>91</v>
      </c>
    </row>
    <row r="77" spans="1:12" x14ac:dyDescent="0.2">
      <c r="A77" s="1" t="s">
        <v>92</v>
      </c>
    </row>
  </sheetData>
  <mergeCells count="8">
    <mergeCell ref="D7:F7"/>
    <mergeCell ref="D9:F9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DD8DE8-C6C0-4D52-A843-DBAB9AC14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3E477-BEBB-4284-8D6B-0E27ADCCC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E02048-84ED-497C-AF95-A4EB3159772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5Z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2023-10-30T13:23:54Z</dcterms:created>
  <dcterms:modified xsi:type="dcterms:W3CDTF">2024-10-10T09:08:36Z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