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20/02/relationships/classificationlabels" Target="docMetadata/LabelInfo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bookViews>
    <workbookView xWindow="1920" yWindow="1920" windowWidth="17490" windowHeight="12570"/>
  </bookViews>
  <sheets>
    <sheet name="1A" sheetId="1" r:id="rId1"/>
  </sheets>
  <definedNames>
    <definedName name="_xlnm._FilterDatabase" localSheetId="0" hidden="1">'1A'!$A$9:$J$70</definedName>
    <definedName name="Z_5D0C8822_EA36_469E_8D8D_9E7EA7349F20_.wvu.Cols" localSheetId="0" hidden="1">'1A'!$K:$XFD</definedName>
    <definedName name="Z_5D0C8822_EA36_469E_8D8D_9E7EA7349F20_.wvu.Rows" localSheetId="0" hidden="1">'1A'!$71:$1048576</definedName>
    <definedName name="Z_EF43AC6E_E7A6_4123_898D_94B6A3DEDE7A_.wvu.Cols" localSheetId="0" hidden="1">'1A'!$K:$XFD</definedName>
    <definedName name="Z_EF43AC6E_E7A6_4123_898D_94B6A3DEDE7A_.wvu.Rows" localSheetId="0" hidden="1">'1A'!$71:$1048576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8" i="1" l="1"/>
  <c r="H68" i="1" s="1"/>
  <c r="J68" i="1" s="1"/>
  <c r="E66" i="1"/>
  <c r="H66" i="1" s="1"/>
  <c r="J66" i="1" s="1"/>
  <c r="E64" i="1"/>
  <c r="H64" i="1" s="1"/>
  <c r="J64" i="1" s="1"/>
  <c r="E62" i="1"/>
  <c r="H62" i="1" s="1"/>
  <c r="J62" i="1" s="1"/>
  <c r="E60" i="1"/>
  <c r="F60" i="1" s="1"/>
  <c r="E58" i="1"/>
  <c r="H58" i="1" s="1"/>
  <c r="J58" i="1" s="1"/>
  <c r="E56" i="1"/>
  <c r="H56" i="1" s="1"/>
  <c r="J56" i="1" s="1"/>
  <c r="E54" i="1"/>
  <c r="H54" i="1" s="1"/>
  <c r="J54" i="1" s="1"/>
  <c r="E52" i="1"/>
  <c r="H52" i="1" s="1"/>
  <c r="J52" i="1" s="1"/>
  <c r="E50" i="1"/>
  <c r="H50" i="1" s="1"/>
  <c r="J50" i="1" s="1"/>
  <c r="E48" i="1"/>
  <c r="H48" i="1" s="1"/>
  <c r="J48" i="1" s="1"/>
  <c r="E46" i="1"/>
  <c r="H46" i="1" s="1"/>
  <c r="J46" i="1" s="1"/>
  <c r="E44" i="1"/>
  <c r="H44" i="1" s="1"/>
  <c r="J44" i="1" s="1"/>
  <c r="E42" i="1"/>
  <c r="H42" i="1" s="1"/>
  <c r="J42" i="1" s="1"/>
  <c r="E40" i="1"/>
  <c r="H40" i="1" s="1"/>
  <c r="J40" i="1" s="1"/>
  <c r="E38" i="1"/>
  <c r="H38" i="1" s="1"/>
  <c r="J38" i="1" s="1"/>
  <c r="E36" i="1"/>
  <c r="H36" i="1" s="1"/>
  <c r="J36" i="1" s="1"/>
  <c r="E34" i="1"/>
  <c r="H34" i="1" s="1"/>
  <c r="J34" i="1" s="1"/>
  <c r="E32" i="1"/>
  <c r="H32" i="1" s="1"/>
  <c r="J32" i="1" s="1"/>
  <c r="E30" i="1"/>
  <c r="F30" i="1" s="1"/>
  <c r="E28" i="1"/>
  <c r="H28" i="1" s="1"/>
  <c r="J28" i="1" s="1"/>
  <c r="E26" i="1"/>
  <c r="H26" i="1" s="1"/>
  <c r="J26" i="1" s="1"/>
  <c r="E24" i="1"/>
  <c r="F24" i="1" s="1"/>
  <c r="E22" i="1"/>
  <c r="H22" i="1" s="1"/>
  <c r="J22" i="1" s="1"/>
  <c r="E20" i="1"/>
  <c r="H20" i="1" s="1"/>
  <c r="J20" i="1" s="1"/>
  <c r="E18" i="1"/>
  <c r="H18" i="1" s="1"/>
  <c r="J18" i="1" s="1"/>
  <c r="E16" i="1"/>
  <c r="H16" i="1" s="1"/>
  <c r="J16" i="1" s="1"/>
  <c r="E14" i="1"/>
  <c r="H14" i="1" s="1"/>
  <c r="J14" i="1" s="1"/>
  <c r="E12" i="1"/>
  <c r="H12" i="1" s="1"/>
  <c r="J12" i="1" s="1"/>
  <c r="F22" i="1" l="1"/>
  <c r="F40" i="1"/>
  <c r="F58" i="1"/>
  <c r="F18" i="1"/>
  <c r="F48" i="1"/>
  <c r="H30" i="1"/>
  <c r="J30" i="1" s="1"/>
  <c r="F28" i="1"/>
  <c r="F46" i="1"/>
  <c r="F64" i="1"/>
  <c r="F12" i="1"/>
  <c r="F42" i="1"/>
  <c r="F66" i="1"/>
  <c r="H24" i="1"/>
  <c r="J24" i="1" s="1"/>
  <c r="H60" i="1"/>
  <c r="J60" i="1" s="1"/>
  <c r="F16" i="1"/>
  <c r="F34" i="1"/>
  <c r="F52" i="1"/>
  <c r="F36" i="1"/>
  <c r="F54" i="1"/>
  <c r="F14" i="1"/>
  <c r="F20" i="1"/>
  <c r="F26" i="1"/>
  <c r="F32" i="1"/>
  <c r="F38" i="1"/>
  <c r="F44" i="1"/>
  <c r="F50" i="1"/>
  <c r="F56" i="1"/>
  <c r="F62" i="1"/>
  <c r="F68" i="1"/>
</calcChain>
</file>

<file path=xl/sharedStrings.xml><?xml version="1.0" encoding="utf-8"?>
<sst xmlns="http://schemas.openxmlformats.org/spreadsheetml/2006/main" count="177" uniqueCount="89">
  <si>
    <t xml:space="preserve">विवरण – 1अ </t>
  </si>
  <si>
    <t>Statement – 1A</t>
  </si>
  <si>
    <t>(₹ लाख)</t>
  </si>
  <si>
    <t>(₹ lakh)</t>
  </si>
  <si>
    <t xml:space="preserve">क्रम सं. </t>
  </si>
  <si>
    <t xml:space="preserve">राज्य का नाम    </t>
  </si>
  <si>
    <t xml:space="preserve">वर्ष   </t>
  </si>
  <si>
    <t xml:space="preserve">मंजूर सीमा </t>
  </si>
  <si>
    <t xml:space="preserve">आहरण  </t>
  </si>
  <si>
    <t xml:space="preserve">चुकौती </t>
  </si>
  <si>
    <t xml:space="preserve">बकाया  </t>
  </si>
  <si>
    <t>अधिकतम बकाया</t>
  </si>
  <si>
    <t>Sr. No.</t>
  </si>
  <si>
    <t xml:space="preserve">Name of State         </t>
  </si>
  <si>
    <t xml:space="preserve">Year  </t>
  </si>
  <si>
    <t xml:space="preserve">Limits Sanctioned </t>
  </si>
  <si>
    <t>Drawals</t>
  </si>
  <si>
    <t xml:space="preserve">Repayments </t>
  </si>
  <si>
    <t xml:space="preserve">Outstanding  </t>
  </si>
  <si>
    <t xml:space="preserve"> Maximum outstanding  </t>
  </si>
  <si>
    <t xml:space="preserve">Level of utilisation (% of col. 8 to 4) </t>
  </si>
  <si>
    <t xml:space="preserve">आंध्र प्रदेश </t>
  </si>
  <si>
    <t> </t>
  </si>
  <si>
    <t>Andhra Pradesh</t>
  </si>
  <si>
    <t>2022-23</t>
  </si>
  <si>
    <t xml:space="preserve">अंडमान और निकोबार द्वीपसमूह  </t>
  </si>
  <si>
    <t>Andaman &amp; Nicobar</t>
  </si>
  <si>
    <t xml:space="preserve">असम </t>
  </si>
  <si>
    <t>Assam</t>
  </si>
  <si>
    <t xml:space="preserve">बिहार </t>
  </si>
  <si>
    <t>Bihar</t>
  </si>
  <si>
    <t xml:space="preserve">छत्तीसगढ़ </t>
  </si>
  <si>
    <t>Chattisgarh</t>
  </si>
  <si>
    <t xml:space="preserve">गुजरात </t>
  </si>
  <si>
    <t>Gujarat</t>
  </si>
  <si>
    <t>गोवा</t>
  </si>
  <si>
    <t>Goa</t>
  </si>
  <si>
    <t xml:space="preserve">हरियाणा </t>
  </si>
  <si>
    <t>Haryana</t>
  </si>
  <si>
    <t xml:space="preserve">हिमाचल प्रदेश </t>
  </si>
  <si>
    <t>Himachal Pradesh</t>
  </si>
  <si>
    <t>झारखंड</t>
  </si>
  <si>
    <t>Jharkhand</t>
  </si>
  <si>
    <t>कर्नाटक</t>
  </si>
  <si>
    <t>Karnataka</t>
  </si>
  <si>
    <t>केरल</t>
  </si>
  <si>
    <t>Kerala</t>
  </si>
  <si>
    <t xml:space="preserve">मध्यप्रदेश </t>
  </si>
  <si>
    <t>Madhya Pradesh</t>
  </si>
  <si>
    <t xml:space="preserve">महाराष्ट्र </t>
  </si>
  <si>
    <t>Maharashtra</t>
  </si>
  <si>
    <t xml:space="preserve">मेघालय </t>
  </si>
  <si>
    <t>Meghalaya</t>
  </si>
  <si>
    <t>मणिपुर</t>
  </si>
  <si>
    <t>Manipur</t>
  </si>
  <si>
    <t xml:space="preserve">मिजोरम </t>
  </si>
  <si>
    <t>Mizoram</t>
  </si>
  <si>
    <t xml:space="preserve">नागालैंड </t>
  </si>
  <si>
    <t>Nagaland</t>
  </si>
  <si>
    <t>ओडिशा</t>
  </si>
  <si>
    <t>Odisha</t>
  </si>
  <si>
    <t xml:space="preserve">पुदुचेरी </t>
  </si>
  <si>
    <t>Puducherry</t>
  </si>
  <si>
    <t xml:space="preserve">पंजाब </t>
  </si>
  <si>
    <t>Punjab</t>
  </si>
  <si>
    <t xml:space="preserve">राजस्थान </t>
  </si>
  <si>
    <t>Rajasthan</t>
  </si>
  <si>
    <t xml:space="preserve">सिक्किम </t>
  </si>
  <si>
    <t>Sikkim</t>
  </si>
  <si>
    <t xml:space="preserve">तमिलनाडु </t>
  </si>
  <si>
    <t>Tamil Nadu</t>
  </si>
  <si>
    <t>तेलंगाणा</t>
  </si>
  <si>
    <t>Telangana</t>
  </si>
  <si>
    <t xml:space="preserve">त्रिपुरा </t>
  </si>
  <si>
    <t>Tripura</t>
  </si>
  <si>
    <t xml:space="preserve">उत्तरप्रदेश </t>
  </si>
  <si>
    <t>Uttar Pradesh</t>
  </si>
  <si>
    <t xml:space="preserve">उत्तराखंड </t>
  </si>
  <si>
    <t>Uttarakhand</t>
  </si>
  <si>
    <t xml:space="preserve">पश्चिम बंगाल </t>
  </si>
  <si>
    <t>West Bengal</t>
  </si>
  <si>
    <t>कुल</t>
  </si>
  <si>
    <t>Total</t>
  </si>
  <si>
    <t>2023-24</t>
  </si>
  <si>
    <t xml:space="preserve">2022-23 और 2023-24 (अप्रैल-मार्च) के दौरान मौसमी कृषि परिचलनों (तिलहन उत्पादन कार्यक्रम, एनपीडीपी और आदिवासी विकास कार्यक्रमों सहित) के लिए राज्य सहकारी (रास) बैंकों को मंजूर अल्पावधि ऋण और उसके उपयोग का राज्य-वार ब्यौरा </t>
  </si>
  <si>
    <t>State-Wise Sanctions and Utilisation of Short Term Credit Limits for Seasonal Agricultural Operations (Including Oilseeds Production, 
National Pulses Development and Development of Tribal Population Programmes) State Cooperative Banks 2022-23 and 2023-24 (April-March)</t>
  </si>
  <si>
    <t xml:space="preserve">उपयोग का स्तर (कॉलम 8 से 4 का %) </t>
  </si>
  <si>
    <t xml:space="preserve">% of Col. 8 to All India Max. o/s      </t>
  </si>
  <si>
    <t>अखिल भारतीय अधिकतम बकाया से  कॉलम 8 का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</si>
</sst>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Georgia"/>
      <family val="1"/>
    </font>
    <font>
      <b/>
      <sz val="11"/>
      <color theme="1"/>
      <name val="Georgia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1" xfId="0" applyFont="1" applyBorder="1"/>
    <xf numFmtId="2" fontId="2" fillId="0" borderId="1" xfId="0" applyNumberFormat="1" applyFont="1" applyBorder="1"/>
    <xf numFmtId="1" fontId="1" fillId="0" borderId="1" xfId="0" applyNumberFormat="1" applyFont="1" applyBorder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0"/>
  <sheetViews>
    <sheetView tabSelected="1" topLeftCell="C1" zoomScale="85" zoomScaleNormal="85" workbookViewId="0">
      <selection activeCell="A4" sqref="A1:K6"/>
    </sheetView>
  </sheetViews>
  <sheetFormatPr defaultColWidth="0" defaultRowHeight="14.25" customHeight="1" zeroHeight="1" x14ac:dyDescent="0.2"/>
  <cols>
    <col min="1" max="1" width="8.42578125" style="1" bestFit="1" customWidth="1"/>
    <col min="2" max="2" width="27.85546875" style="1" customWidth="1"/>
    <col min="3" max="3" width="11" style="1" bestFit="1" customWidth="1"/>
    <col min="4" max="4" width="19.85546875" style="1" bestFit="1" customWidth="1"/>
    <col min="5" max="5" width="14.7109375" style="1" customWidth="1"/>
    <col min="6" max="6" width="14.140625" style="1" bestFit="1" customWidth="1"/>
    <col min="7" max="7" width="14.42578125" style="1" bestFit="1" customWidth="1"/>
    <col min="8" max="8" width="25.5703125" style="1" bestFit="1" customWidth="1"/>
    <col min="9" max="9" width="36.140625" style="1" customWidth="1"/>
    <col min="10" max="10" width="45.7109375" style="1" customWidth="1"/>
    <col min="11" max="16384" width="8.85546875" style="1" hidden="1"/>
  </cols>
  <sheetData>
    <row r="1" spans="1:11" x14ac:dyDescent="0.2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spans="1:11" x14ac:dyDescent="0.2">
      <c r="A2" s="7" t="s">
        <v>84</v>
      </c>
      <c r="B2" s="7"/>
      <c r="C2" s="7"/>
      <c r="D2" s="7"/>
      <c r="E2" s="7"/>
      <c r="F2" s="7"/>
      <c r="G2" s="7"/>
      <c r="H2" s="7"/>
      <c r="I2" s="7"/>
      <c r="J2" s="7"/>
    </row>
    <row r="3" spans="1:11" x14ac:dyDescent="0.2">
      <c r="A3" s="7" t="s">
        <v>1</v>
      </c>
      <c r="B3" s="7"/>
      <c r="C3" s="7"/>
      <c r="D3" s="7"/>
      <c r="E3" s="7"/>
      <c r="F3" s="7"/>
      <c r="G3" s="7"/>
      <c r="H3" s="7"/>
      <c r="I3" s="7"/>
      <c r="J3" s="7"/>
    </row>
    <row r="4" spans="1:11" ht="30" customHeight="1" x14ac:dyDescent="0.2">
      <c r="A4" s="8" t="s">
        <v>85</v>
      </c>
      <c r="B4" s="8"/>
      <c r="C4" s="8"/>
      <c r="D4" s="8"/>
      <c r="E4" s="8"/>
      <c r="F4" s="8"/>
      <c r="G4" s="8"/>
      <c r="H4" s="8"/>
      <c r="I4" s="8"/>
      <c r="J4" s="8"/>
    </row>
    <row r="5" spans="1:11" x14ac:dyDescent="0.2">
      <c r="A5" s="6" t="s">
        <v>2</v>
      </c>
      <c r="B5" s="6"/>
      <c r="C5" s="6"/>
      <c r="D5" s="6"/>
      <c r="E5" s="6"/>
      <c r="F5" s="6"/>
      <c r="G5" s="6"/>
      <c r="H5" s="6"/>
      <c r="I5" s="6"/>
      <c r="J5" s="6"/>
    </row>
    <row r="6" spans="1:11" x14ac:dyDescent="0.2">
      <c r="A6" s="6" t="s">
        <v>3</v>
      </c>
      <c r="B6" s="6"/>
      <c r="C6" s="6"/>
      <c r="D6" s="6"/>
      <c r="E6" s="6"/>
      <c r="F6" s="6"/>
      <c r="G6" s="6"/>
      <c r="H6" s="6"/>
      <c r="I6" s="6"/>
      <c r="J6" s="6"/>
    </row>
    <row r="7" spans="1:11" x14ac:dyDescent="0.2"/>
    <row r="8" spans="1:11" x14ac:dyDescent="0.2">
      <c r="A8" s="2" t="s">
        <v>4</v>
      </c>
      <c r="B8" s="2" t="s">
        <v>5</v>
      </c>
      <c r="C8" s="2" t="s">
        <v>6</v>
      </c>
      <c r="D8" s="2" t="s">
        <v>7</v>
      </c>
      <c r="E8" s="2" t="s">
        <v>8</v>
      </c>
      <c r="F8" s="2" t="s">
        <v>9</v>
      </c>
      <c r="G8" s="2" t="s">
        <v>10</v>
      </c>
      <c r="H8" s="2" t="s">
        <v>11</v>
      </c>
      <c r="I8" s="2" t="s">
        <v>86</v>
      </c>
      <c r="J8" s="2" t="s">
        <v>88</v>
      </c>
    </row>
    <row r="9" spans="1:11" x14ac:dyDescent="0.2">
      <c r="A9" s="2" t="s">
        <v>12</v>
      </c>
      <c r="B9" s="2" t="s">
        <v>13</v>
      </c>
      <c r="C9" s="2" t="s">
        <v>14</v>
      </c>
      <c r="D9" s="2" t="s">
        <v>15</v>
      </c>
      <c r="E9" s="2" t="s">
        <v>16</v>
      </c>
      <c r="F9" s="2" t="s">
        <v>17</v>
      </c>
      <c r="G9" s="2" t="s">
        <v>18</v>
      </c>
      <c r="H9" s="2" t="s">
        <v>19</v>
      </c>
      <c r="I9" s="2" t="s">
        <v>20</v>
      </c>
      <c r="J9" s="2" t="s">
        <v>87</v>
      </c>
    </row>
    <row r="10" spans="1:11" x14ac:dyDescent="0.2">
      <c r="A10" s="2">
        <v>1</v>
      </c>
      <c r="B10" s="2">
        <v>2</v>
      </c>
      <c r="C10" s="2">
        <v>3</v>
      </c>
      <c r="D10" s="2">
        <v>4</v>
      </c>
      <c r="E10" s="2">
        <v>5</v>
      </c>
      <c r="F10" s="2">
        <v>6</v>
      </c>
      <c r="G10" s="2">
        <v>7</v>
      </c>
      <c r="H10" s="2">
        <v>8</v>
      </c>
      <c r="I10" s="2">
        <v>9</v>
      </c>
      <c r="J10" s="5">
        <v>10</v>
      </c>
    </row>
    <row r="11" spans="1:11" x14ac:dyDescent="0.2">
      <c r="A11" s="2">
        <v>1</v>
      </c>
      <c r="B11" s="2" t="s">
        <v>21</v>
      </c>
      <c r="C11" s="2" t="s">
        <v>24</v>
      </c>
      <c r="D11" s="2">
        <v>400000</v>
      </c>
      <c r="E11" s="2">
        <v>400000</v>
      </c>
      <c r="F11" s="2">
        <v>350000</v>
      </c>
      <c r="G11" s="2">
        <v>400000</v>
      </c>
      <c r="H11" s="2">
        <v>400000</v>
      </c>
      <c r="I11" s="2">
        <v>100</v>
      </c>
      <c r="J11" s="5">
        <v>8</v>
      </c>
    </row>
    <row r="12" spans="1:11" x14ac:dyDescent="0.2">
      <c r="A12" s="2" t="s">
        <v>22</v>
      </c>
      <c r="B12" s="2" t="s">
        <v>23</v>
      </c>
      <c r="C12" s="2" t="s">
        <v>83</v>
      </c>
      <c r="D12" s="2">
        <v>400008</v>
      </c>
      <c r="E12" s="2">
        <f>+D12</f>
        <v>400008</v>
      </c>
      <c r="F12" s="2">
        <f>+G11+E12-G12</f>
        <v>400000</v>
      </c>
      <c r="G12" s="2">
        <v>400008</v>
      </c>
      <c r="H12" s="2">
        <f>+E12</f>
        <v>400008</v>
      </c>
      <c r="I12" s="2">
        <v>100</v>
      </c>
      <c r="J12" s="5">
        <f>+H12/$H$70*100</f>
        <v>7.9181658094103931</v>
      </c>
    </row>
    <row r="13" spans="1:11" x14ac:dyDescent="0.2">
      <c r="A13" s="2">
        <v>2</v>
      </c>
      <c r="B13" s="2" t="s">
        <v>25</v>
      </c>
      <c r="C13" s="2" t="s">
        <v>24</v>
      </c>
      <c r="D13" s="2">
        <v>0</v>
      </c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5">
        <v>0</v>
      </c>
    </row>
    <row r="14" spans="1:11" x14ac:dyDescent="0.2">
      <c r="A14" s="2" t="s">
        <v>22</v>
      </c>
      <c r="B14" s="2" t="s">
        <v>26</v>
      </c>
      <c r="C14" s="2" t="s">
        <v>83</v>
      </c>
      <c r="D14" s="2">
        <v>0</v>
      </c>
      <c r="E14" s="2">
        <f>+D14</f>
        <v>0</v>
      </c>
      <c r="F14" s="2">
        <f>+G13+E14-G14</f>
        <v>0</v>
      </c>
      <c r="G14" s="2">
        <v>0</v>
      </c>
      <c r="H14" s="2">
        <f>+E14</f>
        <v>0</v>
      </c>
      <c r="I14" s="2">
        <v>100</v>
      </c>
      <c r="J14" s="5">
        <f>+H14/$H$70*100</f>
        <v>0</v>
      </c>
    </row>
    <row r="15" spans="1:11" x14ac:dyDescent="0.2">
      <c r="A15" s="2">
        <v>3</v>
      </c>
      <c r="B15" s="2" t="s">
        <v>27</v>
      </c>
      <c r="C15" s="2" t="s">
        <v>24</v>
      </c>
      <c r="D15" s="2">
        <v>620</v>
      </c>
      <c r="E15" s="2">
        <v>620</v>
      </c>
      <c r="F15" s="2">
        <v>500</v>
      </c>
      <c r="G15" s="2">
        <v>620</v>
      </c>
      <c r="H15" s="2">
        <v>620</v>
      </c>
      <c r="I15" s="2">
        <v>100</v>
      </c>
      <c r="J15" s="5">
        <v>0</v>
      </c>
    </row>
    <row r="16" spans="1:11" x14ac:dyDescent="0.2">
      <c r="A16" s="2" t="s">
        <v>22</v>
      </c>
      <c r="B16" s="2" t="s">
        <v>28</v>
      </c>
      <c r="C16" s="2" t="s">
        <v>83</v>
      </c>
      <c r="D16" s="2">
        <v>630</v>
      </c>
      <c r="E16" s="2">
        <f>+D16</f>
        <v>630</v>
      </c>
      <c r="F16" s="2">
        <f>+G15+E16-G16</f>
        <v>620</v>
      </c>
      <c r="G16" s="2">
        <v>630</v>
      </c>
      <c r="H16" s="2">
        <f>+E16</f>
        <v>630</v>
      </c>
      <c r="I16" s="2">
        <v>100</v>
      </c>
      <c r="J16" s="5">
        <f>+H16/$H$70*100</f>
        <v>1.2470861732586717E-2</v>
      </c>
    </row>
    <row r="17" spans="1:10" x14ac:dyDescent="0.2">
      <c r="A17" s="2">
        <v>4</v>
      </c>
      <c r="B17" s="2" t="s">
        <v>29</v>
      </c>
      <c r="C17" s="2" t="s">
        <v>24</v>
      </c>
      <c r="D17" s="2">
        <v>4000</v>
      </c>
      <c r="E17" s="2">
        <v>4000</v>
      </c>
      <c r="F17" s="2">
        <v>0</v>
      </c>
      <c r="G17" s="2">
        <v>4000</v>
      </c>
      <c r="H17" s="2">
        <v>4000</v>
      </c>
      <c r="I17" s="2">
        <v>0</v>
      </c>
      <c r="J17" s="5">
        <v>0</v>
      </c>
    </row>
    <row r="18" spans="1:10" x14ac:dyDescent="0.2">
      <c r="A18" s="2" t="s">
        <v>22</v>
      </c>
      <c r="B18" s="2" t="s">
        <v>30</v>
      </c>
      <c r="C18" s="2" t="s">
        <v>83</v>
      </c>
      <c r="D18" s="2">
        <v>5000</v>
      </c>
      <c r="E18" s="2">
        <f>+D18</f>
        <v>5000</v>
      </c>
      <c r="F18" s="2">
        <f>+G17+E18-G18</f>
        <v>4000</v>
      </c>
      <c r="G18" s="2">
        <v>5000</v>
      </c>
      <c r="H18" s="2">
        <f>+E18</f>
        <v>5000</v>
      </c>
      <c r="I18" s="2">
        <v>100</v>
      </c>
      <c r="J18" s="5">
        <f>+H18/$H$70*100</f>
        <v>9.8975093115767604E-2</v>
      </c>
    </row>
    <row r="19" spans="1:10" x14ac:dyDescent="0.2">
      <c r="A19" s="2">
        <v>5</v>
      </c>
      <c r="B19" s="2" t="s">
        <v>31</v>
      </c>
      <c r="C19" s="2" t="s">
        <v>24</v>
      </c>
      <c r="D19" s="2">
        <v>140000</v>
      </c>
      <c r="E19" s="2">
        <v>140000</v>
      </c>
      <c r="F19" s="2">
        <v>51500</v>
      </c>
      <c r="G19" s="2">
        <v>115500</v>
      </c>
      <c r="H19" s="2">
        <v>122000</v>
      </c>
      <c r="I19" s="2">
        <v>87</v>
      </c>
      <c r="J19" s="5">
        <v>2</v>
      </c>
    </row>
    <row r="20" spans="1:10" x14ac:dyDescent="0.2">
      <c r="A20" s="2" t="s">
        <v>22</v>
      </c>
      <c r="B20" s="2" t="s">
        <v>32</v>
      </c>
      <c r="C20" s="2" t="s">
        <v>83</v>
      </c>
      <c r="D20" s="2">
        <v>130000</v>
      </c>
      <c r="E20" s="2">
        <f>+D20</f>
        <v>130000</v>
      </c>
      <c r="F20" s="2">
        <f>+G19+E20-G20</f>
        <v>154100</v>
      </c>
      <c r="G20" s="2">
        <v>91400</v>
      </c>
      <c r="H20" s="2">
        <f>+E20</f>
        <v>130000</v>
      </c>
      <c r="I20" s="2">
        <v>100</v>
      </c>
      <c r="J20" s="5">
        <f>+H20/$H$70*100</f>
        <v>2.5733524210099579</v>
      </c>
    </row>
    <row r="21" spans="1:10" x14ac:dyDescent="0.2">
      <c r="A21" s="2">
        <v>6</v>
      </c>
      <c r="B21" s="2" t="s">
        <v>33</v>
      </c>
      <c r="C21" s="2" t="s">
        <v>24</v>
      </c>
      <c r="D21" s="2">
        <v>171847</v>
      </c>
      <c r="E21" s="2">
        <v>171847</v>
      </c>
      <c r="F21" s="2">
        <v>180000</v>
      </c>
      <c r="G21" s="2">
        <v>171847</v>
      </c>
      <c r="H21" s="2">
        <v>171847</v>
      </c>
      <c r="I21" s="2">
        <v>100</v>
      </c>
      <c r="J21" s="5">
        <v>4</v>
      </c>
    </row>
    <row r="22" spans="1:10" x14ac:dyDescent="0.2">
      <c r="A22" s="2" t="s">
        <v>22</v>
      </c>
      <c r="B22" s="2" t="s">
        <v>34</v>
      </c>
      <c r="C22" s="2" t="s">
        <v>83</v>
      </c>
      <c r="D22" s="2">
        <v>180000</v>
      </c>
      <c r="E22" s="2">
        <f>+D22</f>
        <v>180000</v>
      </c>
      <c r="F22" s="2">
        <f>+G21+E22-G22</f>
        <v>171847</v>
      </c>
      <c r="G22" s="2">
        <v>180000</v>
      </c>
      <c r="H22" s="2">
        <f>+E22</f>
        <v>180000</v>
      </c>
      <c r="I22" s="2">
        <v>100</v>
      </c>
      <c r="J22" s="5">
        <f>+H22/$H$70*100</f>
        <v>3.5631033521676341</v>
      </c>
    </row>
    <row r="23" spans="1:10" x14ac:dyDescent="0.2">
      <c r="A23" s="2">
        <v>7</v>
      </c>
      <c r="B23" s="2" t="s">
        <v>35</v>
      </c>
      <c r="C23" s="2" t="s">
        <v>24</v>
      </c>
      <c r="D23" s="2">
        <v>400</v>
      </c>
      <c r="E23" s="2">
        <v>400</v>
      </c>
      <c r="F23" s="2">
        <v>458</v>
      </c>
      <c r="G23" s="2">
        <v>400</v>
      </c>
      <c r="H23" s="2">
        <v>400</v>
      </c>
      <c r="I23" s="2">
        <v>100</v>
      </c>
      <c r="J23" s="5">
        <v>0</v>
      </c>
    </row>
    <row r="24" spans="1:10" x14ac:dyDescent="0.2">
      <c r="A24" s="2" t="s">
        <v>22</v>
      </c>
      <c r="B24" s="2" t="s">
        <v>36</v>
      </c>
      <c r="C24" s="2" t="s">
        <v>83</v>
      </c>
      <c r="D24" s="2">
        <v>400</v>
      </c>
      <c r="E24" s="2">
        <f>+D24</f>
        <v>400</v>
      </c>
      <c r="F24" s="2">
        <f>+G23+E24-G24</f>
        <v>400</v>
      </c>
      <c r="G24" s="2">
        <v>400</v>
      </c>
      <c r="H24" s="2">
        <f>+E24</f>
        <v>400</v>
      </c>
      <c r="I24" s="2">
        <v>100</v>
      </c>
      <c r="J24" s="5">
        <f>+H24/$H$70*100</f>
        <v>7.9180074492614088E-3</v>
      </c>
    </row>
    <row r="25" spans="1:10" x14ac:dyDescent="0.2">
      <c r="A25" s="2">
        <v>8</v>
      </c>
      <c r="B25" s="2" t="s">
        <v>37</v>
      </c>
      <c r="C25" s="2" t="s">
        <v>24</v>
      </c>
      <c r="D25" s="2">
        <v>400000</v>
      </c>
      <c r="E25" s="2">
        <v>400000</v>
      </c>
      <c r="F25" s="2">
        <v>400000</v>
      </c>
      <c r="G25" s="2">
        <v>400000</v>
      </c>
      <c r="H25" s="2">
        <v>400000</v>
      </c>
      <c r="I25" s="2">
        <v>100</v>
      </c>
      <c r="J25" s="5">
        <v>8</v>
      </c>
    </row>
    <row r="26" spans="1:10" x14ac:dyDescent="0.2">
      <c r="A26" s="2" t="s">
        <v>22</v>
      </c>
      <c r="B26" s="2" t="s">
        <v>38</v>
      </c>
      <c r="C26" s="2" t="s">
        <v>83</v>
      </c>
      <c r="D26" s="2">
        <v>400000</v>
      </c>
      <c r="E26" s="2">
        <f>+D26</f>
        <v>400000</v>
      </c>
      <c r="F26" s="2">
        <f>+G25+E26-G26</f>
        <v>400000</v>
      </c>
      <c r="G26" s="2">
        <v>400000</v>
      </c>
      <c r="H26" s="2">
        <f>+E26</f>
        <v>400000</v>
      </c>
      <c r="I26" s="2">
        <v>100</v>
      </c>
      <c r="J26" s="5">
        <f>+H26/$H$70*100</f>
        <v>7.9180074492614079</v>
      </c>
    </row>
    <row r="27" spans="1:10" x14ac:dyDescent="0.2">
      <c r="A27" s="2">
        <v>9</v>
      </c>
      <c r="B27" s="2" t="s">
        <v>39</v>
      </c>
      <c r="C27" s="2" t="s">
        <v>24</v>
      </c>
      <c r="D27" s="2">
        <v>85000</v>
      </c>
      <c r="E27" s="2">
        <v>85000</v>
      </c>
      <c r="F27" s="2">
        <v>42900</v>
      </c>
      <c r="G27" s="2">
        <v>85000</v>
      </c>
      <c r="H27" s="2">
        <v>85000</v>
      </c>
      <c r="I27" s="2">
        <v>100</v>
      </c>
      <c r="J27" s="5">
        <v>2</v>
      </c>
    </row>
    <row r="28" spans="1:10" x14ac:dyDescent="0.2">
      <c r="A28" s="2" t="s">
        <v>22</v>
      </c>
      <c r="B28" s="2" t="s">
        <v>40</v>
      </c>
      <c r="C28" s="2" t="s">
        <v>83</v>
      </c>
      <c r="D28" s="2">
        <v>65000</v>
      </c>
      <c r="E28" s="2">
        <f>+D28</f>
        <v>65000</v>
      </c>
      <c r="F28" s="2">
        <f>+G27+E28-G28</f>
        <v>85000</v>
      </c>
      <c r="G28" s="2">
        <v>65000</v>
      </c>
      <c r="H28" s="2">
        <f>+E28</f>
        <v>65000</v>
      </c>
      <c r="I28" s="2">
        <v>100</v>
      </c>
      <c r="J28" s="5">
        <f>+H28/$H$70*100</f>
        <v>1.2866762105049789</v>
      </c>
    </row>
    <row r="29" spans="1:10" x14ac:dyDescent="0.2">
      <c r="A29" s="2">
        <v>10</v>
      </c>
      <c r="B29" s="2" t="s">
        <v>41</v>
      </c>
      <c r="C29" s="2" t="s">
        <v>24</v>
      </c>
      <c r="D29" s="2">
        <v>719</v>
      </c>
      <c r="E29" s="2">
        <v>719</v>
      </c>
      <c r="F29" s="2">
        <v>200</v>
      </c>
      <c r="G29" s="2">
        <v>719</v>
      </c>
      <c r="H29" s="2">
        <v>719</v>
      </c>
      <c r="I29" s="2">
        <v>100</v>
      </c>
      <c r="J29" s="5">
        <v>0</v>
      </c>
    </row>
    <row r="30" spans="1:10" x14ac:dyDescent="0.2">
      <c r="A30" s="2" t="s">
        <v>22</v>
      </c>
      <c r="B30" s="2" t="s">
        <v>42</v>
      </c>
      <c r="C30" s="2" t="s">
        <v>83</v>
      </c>
      <c r="D30" s="2">
        <v>396</v>
      </c>
      <c r="E30" s="2">
        <f>+D30</f>
        <v>396</v>
      </c>
      <c r="F30" s="2">
        <f>+G29+E30-G30</f>
        <v>719</v>
      </c>
      <c r="G30" s="2">
        <v>396</v>
      </c>
      <c r="H30" s="2">
        <f>+E30</f>
        <v>396</v>
      </c>
      <c r="I30" s="2">
        <v>100</v>
      </c>
      <c r="J30" s="5">
        <f>+H30/$H$70*100</f>
        <v>7.8388273747687937E-3</v>
      </c>
    </row>
    <row r="31" spans="1:10" x14ac:dyDescent="0.2">
      <c r="A31" s="2">
        <v>11</v>
      </c>
      <c r="B31" s="2" t="s">
        <v>43</v>
      </c>
      <c r="C31" s="2" t="s">
        <v>24</v>
      </c>
      <c r="D31" s="2">
        <v>555000</v>
      </c>
      <c r="E31" s="2">
        <v>555000</v>
      </c>
      <c r="F31" s="2">
        <v>548390</v>
      </c>
      <c r="G31" s="2">
        <v>555000</v>
      </c>
      <c r="H31" s="2">
        <v>555000</v>
      </c>
      <c r="I31" s="2">
        <v>100</v>
      </c>
      <c r="J31" s="5">
        <v>11</v>
      </c>
    </row>
    <row r="32" spans="1:10" x14ac:dyDescent="0.2">
      <c r="A32" s="2" t="s">
        <v>22</v>
      </c>
      <c r="B32" s="2" t="s">
        <v>44</v>
      </c>
      <c r="C32" s="2" t="s">
        <v>83</v>
      </c>
      <c r="D32" s="2">
        <v>560000</v>
      </c>
      <c r="E32" s="2">
        <f>+D32</f>
        <v>560000</v>
      </c>
      <c r="F32" s="2">
        <f>+G31+E32-G32</f>
        <v>555000</v>
      </c>
      <c r="G32" s="2">
        <v>560000</v>
      </c>
      <c r="H32" s="2">
        <f>+E32</f>
        <v>560000</v>
      </c>
      <c r="I32" s="2">
        <v>100</v>
      </c>
      <c r="J32" s="5">
        <f>+H32/$H$70*100</f>
        <v>11.085210428965972</v>
      </c>
    </row>
    <row r="33" spans="1:10" x14ac:dyDescent="0.2">
      <c r="A33" s="2">
        <v>12</v>
      </c>
      <c r="B33" s="2" t="s">
        <v>45</v>
      </c>
      <c r="C33" s="2" t="s">
        <v>24</v>
      </c>
      <c r="D33" s="2">
        <v>150000</v>
      </c>
      <c r="E33" s="2">
        <v>150000</v>
      </c>
      <c r="F33" s="2">
        <v>120000</v>
      </c>
      <c r="G33" s="2">
        <v>150000</v>
      </c>
      <c r="H33" s="2">
        <v>150000</v>
      </c>
      <c r="I33" s="2">
        <v>100</v>
      </c>
      <c r="J33" s="5">
        <v>3</v>
      </c>
    </row>
    <row r="34" spans="1:10" x14ac:dyDescent="0.2">
      <c r="A34" s="2" t="s">
        <v>22</v>
      </c>
      <c r="B34" s="2" t="s">
        <v>46</v>
      </c>
      <c r="C34" s="2" t="s">
        <v>83</v>
      </c>
      <c r="D34" s="2">
        <v>150000</v>
      </c>
      <c r="E34" s="2">
        <f>+D34</f>
        <v>150000</v>
      </c>
      <c r="F34" s="2">
        <f>+G33+E34-G34</f>
        <v>150000</v>
      </c>
      <c r="G34" s="2">
        <v>150000</v>
      </c>
      <c r="H34" s="2">
        <f>+E34</f>
        <v>150000</v>
      </c>
      <c r="I34" s="2">
        <v>100</v>
      </c>
      <c r="J34" s="5">
        <f>+H34/$H$70*100</f>
        <v>2.9692527934730282</v>
      </c>
    </row>
    <row r="35" spans="1:10" x14ac:dyDescent="0.2">
      <c r="A35" s="2">
        <v>13</v>
      </c>
      <c r="B35" s="2" t="s">
        <v>47</v>
      </c>
      <c r="C35" s="2" t="s">
        <v>24</v>
      </c>
      <c r="D35" s="2">
        <v>430000</v>
      </c>
      <c r="E35" s="2">
        <v>430000</v>
      </c>
      <c r="F35" s="2">
        <v>420000</v>
      </c>
      <c r="G35" s="2">
        <v>430000</v>
      </c>
      <c r="H35" s="2">
        <v>430000</v>
      </c>
      <c r="I35" s="2">
        <v>100</v>
      </c>
      <c r="J35" s="5">
        <v>9</v>
      </c>
    </row>
    <row r="36" spans="1:10" x14ac:dyDescent="0.2">
      <c r="A36" s="2" t="s">
        <v>22</v>
      </c>
      <c r="B36" s="2" t="s">
        <v>48</v>
      </c>
      <c r="C36" s="2" t="s">
        <v>83</v>
      </c>
      <c r="D36" s="2">
        <v>437500</v>
      </c>
      <c r="E36" s="2">
        <f>+D36</f>
        <v>437500</v>
      </c>
      <c r="F36" s="2">
        <f>+G35+E36-G36</f>
        <v>430000</v>
      </c>
      <c r="G36" s="2">
        <v>437500</v>
      </c>
      <c r="H36" s="2">
        <f>+E36</f>
        <v>437500</v>
      </c>
      <c r="I36" s="2">
        <v>100</v>
      </c>
      <c r="J36" s="5">
        <f>+H36/$H$70*100</f>
        <v>8.6603206476296659</v>
      </c>
    </row>
    <row r="37" spans="1:10" x14ac:dyDescent="0.2">
      <c r="A37" s="2">
        <v>14</v>
      </c>
      <c r="B37" s="2" t="s">
        <v>49</v>
      </c>
      <c r="C37" s="2" t="s">
        <v>24</v>
      </c>
      <c r="D37" s="2">
        <v>102311</v>
      </c>
      <c r="E37" s="2">
        <v>102311</v>
      </c>
      <c r="F37" s="2">
        <v>22006</v>
      </c>
      <c r="G37" s="2">
        <v>102311</v>
      </c>
      <c r="H37" s="2">
        <v>102311</v>
      </c>
      <c r="I37" s="2">
        <v>100</v>
      </c>
      <c r="J37" s="5">
        <v>2</v>
      </c>
    </row>
    <row r="38" spans="1:10" x14ac:dyDescent="0.2">
      <c r="A38" s="2" t="s">
        <v>22</v>
      </c>
      <c r="B38" s="2" t="s">
        <v>50</v>
      </c>
      <c r="C38" s="2" t="s">
        <v>83</v>
      </c>
      <c r="D38" s="2">
        <v>120000</v>
      </c>
      <c r="E38" s="2">
        <f>+D38</f>
        <v>120000</v>
      </c>
      <c r="F38" s="2">
        <f>+G37+E38-G38</f>
        <v>102311</v>
      </c>
      <c r="G38" s="2">
        <v>120000</v>
      </c>
      <c r="H38" s="2">
        <f>+E38</f>
        <v>120000</v>
      </c>
      <c r="I38" s="2">
        <v>100</v>
      </c>
      <c r="J38" s="5">
        <f>+H38/$H$70*100</f>
        <v>2.3754022347784223</v>
      </c>
    </row>
    <row r="39" spans="1:10" x14ac:dyDescent="0.2">
      <c r="A39" s="2">
        <v>15</v>
      </c>
      <c r="B39" s="2" t="s">
        <v>51</v>
      </c>
      <c r="C39" s="2" t="s">
        <v>24</v>
      </c>
      <c r="D39" s="2">
        <v>600</v>
      </c>
      <c r="E39" s="2">
        <v>600</v>
      </c>
      <c r="F39" s="2">
        <v>700</v>
      </c>
      <c r="G39" s="2">
        <v>600</v>
      </c>
      <c r="H39" s="2">
        <v>600</v>
      </c>
      <c r="I39" s="2">
        <v>100</v>
      </c>
      <c r="J39" s="5">
        <v>0</v>
      </c>
    </row>
    <row r="40" spans="1:10" x14ac:dyDescent="0.2">
      <c r="A40" s="2" t="s">
        <v>22</v>
      </c>
      <c r="B40" s="2" t="s">
        <v>52</v>
      </c>
      <c r="C40" s="2" t="s">
        <v>83</v>
      </c>
      <c r="D40" s="2">
        <v>600</v>
      </c>
      <c r="E40" s="2">
        <f>+D40</f>
        <v>600</v>
      </c>
      <c r="F40" s="2">
        <f>+G39+E40-G40</f>
        <v>600</v>
      </c>
      <c r="G40" s="2">
        <v>600</v>
      </c>
      <c r="H40" s="2">
        <f>+E40</f>
        <v>600</v>
      </c>
      <c r="I40" s="2">
        <v>100</v>
      </c>
      <c r="J40" s="5">
        <f>+H40/$H$70*100</f>
        <v>1.1877011173892112E-2</v>
      </c>
    </row>
    <row r="41" spans="1:10" x14ac:dyDescent="0.2">
      <c r="A41" s="2">
        <v>16</v>
      </c>
      <c r="B41" s="2" t="s">
        <v>53</v>
      </c>
      <c r="C41" s="2" t="s">
        <v>24</v>
      </c>
      <c r="D41" s="2">
        <v>100</v>
      </c>
      <c r="E41" s="2">
        <v>100</v>
      </c>
      <c r="F41" s="2">
        <v>0</v>
      </c>
      <c r="G41" s="2">
        <v>100</v>
      </c>
      <c r="H41" s="2">
        <v>100</v>
      </c>
      <c r="I41" s="2">
        <v>0</v>
      </c>
      <c r="J41" s="5">
        <v>0</v>
      </c>
    </row>
    <row r="42" spans="1:10" x14ac:dyDescent="0.2">
      <c r="A42" s="2" t="s">
        <v>22</v>
      </c>
      <c r="B42" s="2" t="s">
        <v>54</v>
      </c>
      <c r="C42" s="2" t="s">
        <v>83</v>
      </c>
      <c r="D42" s="2">
        <v>200</v>
      </c>
      <c r="E42" s="2">
        <f>+D42</f>
        <v>200</v>
      </c>
      <c r="F42" s="2">
        <f>+G41+E42-G42</f>
        <v>100</v>
      </c>
      <c r="G42" s="2">
        <v>200</v>
      </c>
      <c r="H42" s="2">
        <f>+E42</f>
        <v>200</v>
      </c>
      <c r="I42" s="2">
        <v>100</v>
      </c>
      <c r="J42" s="5">
        <f>+H42/$H$70*100</f>
        <v>3.9590037246307044E-3</v>
      </c>
    </row>
    <row r="43" spans="1:10" x14ac:dyDescent="0.2">
      <c r="A43" s="2">
        <v>17</v>
      </c>
      <c r="B43" s="2" t="s">
        <v>55</v>
      </c>
      <c r="C43" s="2" t="s">
        <v>24</v>
      </c>
      <c r="D43" s="2">
        <v>300</v>
      </c>
      <c r="E43" s="2">
        <v>300</v>
      </c>
      <c r="F43" s="2">
        <v>100</v>
      </c>
      <c r="G43" s="2">
        <v>300</v>
      </c>
      <c r="H43" s="2">
        <v>300</v>
      </c>
      <c r="I43" s="2">
        <v>100</v>
      </c>
      <c r="J43" s="5">
        <v>0</v>
      </c>
    </row>
    <row r="44" spans="1:10" x14ac:dyDescent="0.2">
      <c r="A44" s="2" t="s">
        <v>22</v>
      </c>
      <c r="B44" s="2" t="s">
        <v>56</v>
      </c>
      <c r="C44" s="2" t="s">
        <v>83</v>
      </c>
      <c r="D44" s="2">
        <v>300</v>
      </c>
      <c r="E44" s="2">
        <f>+D44</f>
        <v>300</v>
      </c>
      <c r="F44" s="2">
        <f>+G43+E44-G44</f>
        <v>300</v>
      </c>
      <c r="G44" s="2">
        <v>300</v>
      </c>
      <c r="H44" s="2">
        <f>+E44</f>
        <v>300</v>
      </c>
      <c r="I44" s="2">
        <v>100</v>
      </c>
      <c r="J44" s="5">
        <f>+H44/$H$70*100</f>
        <v>5.9385055869460562E-3</v>
      </c>
    </row>
    <row r="45" spans="1:10" x14ac:dyDescent="0.2">
      <c r="A45" s="2">
        <v>18</v>
      </c>
      <c r="B45" s="2" t="s">
        <v>57</v>
      </c>
      <c r="C45" s="2" t="s">
        <v>24</v>
      </c>
      <c r="D45" s="2">
        <v>800</v>
      </c>
      <c r="E45" s="2">
        <v>800</v>
      </c>
      <c r="F45" s="2">
        <v>754</v>
      </c>
      <c r="G45" s="2">
        <v>800</v>
      </c>
      <c r="H45" s="2">
        <v>800</v>
      </c>
      <c r="I45" s="2">
        <v>100</v>
      </c>
      <c r="J45" s="5">
        <v>0</v>
      </c>
    </row>
    <row r="46" spans="1:10" x14ac:dyDescent="0.2">
      <c r="A46" s="2" t="s">
        <v>22</v>
      </c>
      <c r="B46" s="2" t="s">
        <v>58</v>
      </c>
      <c r="C46" s="2" t="s">
        <v>83</v>
      </c>
      <c r="D46" s="2">
        <v>800</v>
      </c>
      <c r="E46" s="2">
        <f>+D46</f>
        <v>800</v>
      </c>
      <c r="F46" s="2">
        <f>+G45+E46-G46</f>
        <v>800</v>
      </c>
      <c r="G46" s="2">
        <v>800</v>
      </c>
      <c r="H46" s="2">
        <f>+E46</f>
        <v>800</v>
      </c>
      <c r="I46" s="2">
        <v>100</v>
      </c>
      <c r="J46" s="5">
        <f>+H46/$H$70*100</f>
        <v>1.5836014898522818E-2</v>
      </c>
    </row>
    <row r="47" spans="1:10" x14ac:dyDescent="0.2">
      <c r="A47" s="2">
        <v>19</v>
      </c>
      <c r="B47" s="2" t="s">
        <v>59</v>
      </c>
      <c r="C47" s="2" t="s">
        <v>24</v>
      </c>
      <c r="D47" s="2">
        <v>670000</v>
      </c>
      <c r="E47" s="2">
        <v>670000</v>
      </c>
      <c r="F47" s="2">
        <v>656885</v>
      </c>
      <c r="G47" s="2">
        <v>670000</v>
      </c>
      <c r="H47" s="2">
        <v>670000</v>
      </c>
      <c r="I47" s="2">
        <v>100</v>
      </c>
      <c r="J47" s="5">
        <v>14</v>
      </c>
    </row>
    <row r="48" spans="1:10" x14ac:dyDescent="0.2">
      <c r="A48" s="2" t="s">
        <v>22</v>
      </c>
      <c r="B48" s="2" t="s">
        <v>60</v>
      </c>
      <c r="C48" s="2" t="s">
        <v>83</v>
      </c>
      <c r="D48" s="2">
        <v>688500</v>
      </c>
      <c r="E48" s="2">
        <f>+D48</f>
        <v>688500</v>
      </c>
      <c r="F48" s="2">
        <f>+G47+E48-G48</f>
        <v>670000</v>
      </c>
      <c r="G48" s="2">
        <v>688500</v>
      </c>
      <c r="H48" s="2">
        <f>+E48</f>
        <v>688500</v>
      </c>
      <c r="I48" s="2">
        <v>100</v>
      </c>
      <c r="J48" s="5">
        <f>+H48/$H$70*100</f>
        <v>13.628870322041198</v>
      </c>
    </row>
    <row r="49" spans="1:10" x14ac:dyDescent="0.2">
      <c r="A49" s="2">
        <v>20</v>
      </c>
      <c r="B49" s="2" t="s">
        <v>61</v>
      </c>
      <c r="C49" s="2" t="s">
        <v>24</v>
      </c>
      <c r="D49" s="2">
        <v>0</v>
      </c>
      <c r="E49" s="2">
        <v>0</v>
      </c>
      <c r="F49" s="2">
        <v>0</v>
      </c>
      <c r="G49" s="2">
        <v>0</v>
      </c>
      <c r="H49" s="2">
        <v>0</v>
      </c>
      <c r="I49" s="2">
        <v>0</v>
      </c>
      <c r="J49" s="5">
        <v>0</v>
      </c>
    </row>
    <row r="50" spans="1:10" x14ac:dyDescent="0.2">
      <c r="A50" s="2" t="s">
        <v>22</v>
      </c>
      <c r="B50" s="2" t="s">
        <v>62</v>
      </c>
      <c r="C50" s="2" t="s">
        <v>83</v>
      </c>
      <c r="D50" s="2">
        <v>0</v>
      </c>
      <c r="E50" s="2">
        <f>+D50</f>
        <v>0</v>
      </c>
      <c r="F50" s="2">
        <f>+G49+E50-G50</f>
        <v>0</v>
      </c>
      <c r="G50" s="2">
        <v>0</v>
      </c>
      <c r="H50" s="2">
        <f>+E50</f>
        <v>0</v>
      </c>
      <c r="I50" s="2">
        <v>100</v>
      </c>
      <c r="J50" s="5">
        <f>+H50/$H$70*100</f>
        <v>0</v>
      </c>
    </row>
    <row r="51" spans="1:10" x14ac:dyDescent="0.2">
      <c r="A51" s="2">
        <v>21</v>
      </c>
      <c r="B51" s="2" t="s">
        <v>63</v>
      </c>
      <c r="C51" s="2" t="s">
        <v>24</v>
      </c>
      <c r="D51" s="2">
        <v>300000</v>
      </c>
      <c r="E51" s="2">
        <v>300000</v>
      </c>
      <c r="F51" s="2">
        <v>133310</v>
      </c>
      <c r="G51" s="2">
        <v>295200</v>
      </c>
      <c r="H51" s="2">
        <v>300000</v>
      </c>
      <c r="I51" s="2">
        <v>100</v>
      </c>
      <c r="J51" s="5">
        <v>6</v>
      </c>
    </row>
    <row r="52" spans="1:10" x14ac:dyDescent="0.2">
      <c r="A52" s="2" t="s">
        <v>22</v>
      </c>
      <c r="B52" s="2" t="s">
        <v>64</v>
      </c>
      <c r="C52" s="2" t="s">
        <v>83</v>
      </c>
      <c r="D52" s="2">
        <v>304130</v>
      </c>
      <c r="E52" s="2">
        <f>+D52</f>
        <v>304130</v>
      </c>
      <c r="F52" s="2">
        <f>+G51+E52-G52</f>
        <v>295200</v>
      </c>
      <c r="G52" s="2">
        <v>304130</v>
      </c>
      <c r="H52" s="2">
        <f>+E52</f>
        <v>304130</v>
      </c>
      <c r="I52" s="2">
        <v>100</v>
      </c>
      <c r="J52" s="5">
        <f>+H52/$H$70*100</f>
        <v>6.0202590138596799</v>
      </c>
    </row>
    <row r="53" spans="1:10" x14ac:dyDescent="0.2">
      <c r="A53" s="2">
        <v>22</v>
      </c>
      <c r="B53" s="2" t="s">
        <v>65</v>
      </c>
      <c r="C53" s="2" t="s">
        <v>24</v>
      </c>
      <c r="D53" s="2">
        <v>443739</v>
      </c>
      <c r="E53" s="2">
        <v>443739</v>
      </c>
      <c r="F53" s="2">
        <v>395000</v>
      </c>
      <c r="G53" s="2">
        <v>443739</v>
      </c>
      <c r="H53" s="2">
        <v>430000</v>
      </c>
      <c r="I53" s="2">
        <v>97</v>
      </c>
      <c r="J53" s="5">
        <v>9</v>
      </c>
    </row>
    <row r="54" spans="1:10" x14ac:dyDescent="0.2">
      <c r="A54" s="2" t="s">
        <v>22</v>
      </c>
      <c r="B54" s="2" t="s">
        <v>66</v>
      </c>
      <c r="C54" s="2" t="s">
        <v>83</v>
      </c>
      <c r="D54" s="2">
        <v>479212</v>
      </c>
      <c r="E54" s="2">
        <f>+D54</f>
        <v>479212</v>
      </c>
      <c r="F54" s="2">
        <f>+G53+E54-G54</f>
        <v>443739</v>
      </c>
      <c r="G54" s="2">
        <v>479212</v>
      </c>
      <c r="H54" s="2">
        <f>+E54</f>
        <v>479212</v>
      </c>
      <c r="I54" s="2">
        <v>100</v>
      </c>
      <c r="J54" s="5">
        <f>+H54/$H$70*100</f>
        <v>9.4860104644386443</v>
      </c>
    </row>
    <row r="55" spans="1:10" x14ac:dyDescent="0.2">
      <c r="A55" s="2">
        <v>23</v>
      </c>
      <c r="B55" s="2" t="s">
        <v>67</v>
      </c>
      <c r="C55" s="2" t="s">
        <v>24</v>
      </c>
      <c r="D55" s="2">
        <v>100</v>
      </c>
      <c r="E55" s="2">
        <v>100</v>
      </c>
      <c r="F55" s="2">
        <v>100</v>
      </c>
      <c r="G55" s="2">
        <v>100</v>
      </c>
      <c r="H55" s="2">
        <v>100</v>
      </c>
      <c r="I55" s="2">
        <v>100</v>
      </c>
      <c r="J55" s="5">
        <v>0</v>
      </c>
    </row>
    <row r="56" spans="1:10" x14ac:dyDescent="0.2">
      <c r="A56" s="2" t="s">
        <v>22</v>
      </c>
      <c r="B56" s="2" t="s">
        <v>68</v>
      </c>
      <c r="C56" s="2" t="s">
        <v>83</v>
      </c>
      <c r="D56" s="2">
        <v>100</v>
      </c>
      <c r="E56" s="2">
        <f>+D56</f>
        <v>100</v>
      </c>
      <c r="F56" s="2">
        <f>+G55+E56-G56</f>
        <v>100</v>
      </c>
      <c r="G56" s="2">
        <v>100</v>
      </c>
      <c r="H56" s="2">
        <f>+E56</f>
        <v>100</v>
      </c>
      <c r="I56" s="2">
        <v>100</v>
      </c>
      <c r="J56" s="5">
        <f>+H56/$H$70*100</f>
        <v>1.9795018623153522E-3</v>
      </c>
    </row>
    <row r="57" spans="1:10" x14ac:dyDescent="0.2">
      <c r="A57" s="2">
        <v>24</v>
      </c>
      <c r="B57" s="2" t="s">
        <v>69</v>
      </c>
      <c r="C57" s="2" t="s">
        <v>24</v>
      </c>
      <c r="D57" s="2">
        <v>410000</v>
      </c>
      <c r="E57" s="2">
        <v>410000</v>
      </c>
      <c r="F57" s="2">
        <v>308390</v>
      </c>
      <c r="G57" s="2">
        <v>410000</v>
      </c>
      <c r="H57" s="2">
        <v>410000</v>
      </c>
      <c r="I57" s="2">
        <v>100</v>
      </c>
      <c r="J57" s="5">
        <v>8</v>
      </c>
    </row>
    <row r="58" spans="1:10" x14ac:dyDescent="0.2">
      <c r="A58" s="2" t="s">
        <v>22</v>
      </c>
      <c r="B58" s="2" t="s">
        <v>70</v>
      </c>
      <c r="C58" s="2" t="s">
        <v>83</v>
      </c>
      <c r="D58" s="2">
        <v>429000</v>
      </c>
      <c r="E58" s="2">
        <f>+D58</f>
        <v>429000</v>
      </c>
      <c r="F58" s="2">
        <f>+G57+E58-G58</f>
        <v>410000</v>
      </c>
      <c r="G58" s="2">
        <v>429000</v>
      </c>
      <c r="H58" s="2">
        <f>+E58</f>
        <v>429000</v>
      </c>
      <c r="I58" s="2">
        <v>100</v>
      </c>
      <c r="J58" s="5">
        <f>+H58/$H$70*100</f>
        <v>8.4920629893328599</v>
      </c>
    </row>
    <row r="59" spans="1:10" x14ac:dyDescent="0.2">
      <c r="A59" s="2">
        <v>25</v>
      </c>
      <c r="B59" s="2" t="s">
        <v>71</v>
      </c>
      <c r="C59" s="2" t="s">
        <v>24</v>
      </c>
      <c r="D59" s="2">
        <v>220000</v>
      </c>
      <c r="E59" s="2">
        <v>220000</v>
      </c>
      <c r="F59" s="2">
        <v>195649</v>
      </c>
      <c r="G59" s="2">
        <v>220000</v>
      </c>
      <c r="H59" s="2">
        <v>220000</v>
      </c>
      <c r="I59" s="2">
        <v>100</v>
      </c>
      <c r="J59" s="5">
        <v>4</v>
      </c>
    </row>
    <row r="60" spans="1:10" x14ac:dyDescent="0.2">
      <c r="A60" s="2" t="s">
        <v>22</v>
      </c>
      <c r="B60" s="2" t="s">
        <v>72</v>
      </c>
      <c r="C60" s="2" t="s">
        <v>83</v>
      </c>
      <c r="D60" s="2">
        <v>220000</v>
      </c>
      <c r="E60" s="2">
        <f>+D60</f>
        <v>220000</v>
      </c>
      <c r="F60" s="2">
        <f>+G59+E60-G60</f>
        <v>220000</v>
      </c>
      <c r="G60" s="2">
        <v>220000</v>
      </c>
      <c r="H60" s="2">
        <f>+E60</f>
        <v>220000</v>
      </c>
      <c r="I60" s="2">
        <v>100</v>
      </c>
      <c r="J60" s="5">
        <f>+H60/$H$70*100</f>
        <v>4.3549040970937742</v>
      </c>
    </row>
    <row r="61" spans="1:10" x14ac:dyDescent="0.2">
      <c r="A61" s="2">
        <v>26</v>
      </c>
      <c r="B61" s="2" t="s">
        <v>73</v>
      </c>
      <c r="C61" s="2" t="s">
        <v>24</v>
      </c>
      <c r="D61" s="2">
        <v>5000</v>
      </c>
      <c r="E61" s="2">
        <v>5000</v>
      </c>
      <c r="F61" s="2">
        <v>2190</v>
      </c>
      <c r="G61" s="2">
        <v>5000</v>
      </c>
      <c r="H61" s="2">
        <v>5000</v>
      </c>
      <c r="I61" s="2">
        <v>100</v>
      </c>
      <c r="J61" s="5">
        <v>0</v>
      </c>
    </row>
    <row r="62" spans="1:10" x14ac:dyDescent="0.2">
      <c r="A62" s="2" t="s">
        <v>22</v>
      </c>
      <c r="B62" s="2" t="s">
        <v>74</v>
      </c>
      <c r="C62" s="2" t="s">
        <v>83</v>
      </c>
      <c r="D62" s="2">
        <v>10000</v>
      </c>
      <c r="E62" s="2">
        <f>+D62</f>
        <v>10000</v>
      </c>
      <c r="F62" s="2">
        <f>+G61+E62-G62</f>
        <v>5000</v>
      </c>
      <c r="G62" s="2">
        <v>10000</v>
      </c>
      <c r="H62" s="2">
        <f>+E62</f>
        <v>10000</v>
      </c>
      <c r="I62" s="2">
        <v>100</v>
      </c>
      <c r="J62" s="5">
        <f>+H62/$H$70*100</f>
        <v>0.19795018623153521</v>
      </c>
    </row>
    <row r="63" spans="1:10" x14ac:dyDescent="0.2">
      <c r="A63" s="2">
        <v>27</v>
      </c>
      <c r="B63" s="2" t="s">
        <v>75</v>
      </c>
      <c r="C63" s="2" t="s">
        <v>24</v>
      </c>
      <c r="D63" s="2">
        <v>250000</v>
      </c>
      <c r="E63" s="2">
        <v>250000</v>
      </c>
      <c r="F63" s="2">
        <v>245000</v>
      </c>
      <c r="G63" s="2">
        <v>250000</v>
      </c>
      <c r="H63" s="2">
        <v>250000</v>
      </c>
      <c r="I63" s="2">
        <v>100</v>
      </c>
      <c r="J63" s="5">
        <v>5</v>
      </c>
    </row>
    <row r="64" spans="1:10" x14ac:dyDescent="0.2">
      <c r="A64" s="2" t="s">
        <v>22</v>
      </c>
      <c r="B64" s="2" t="s">
        <v>76</v>
      </c>
      <c r="C64" s="2" t="s">
        <v>83</v>
      </c>
      <c r="D64" s="2">
        <v>270000</v>
      </c>
      <c r="E64" s="2">
        <f>+D64</f>
        <v>270000</v>
      </c>
      <c r="F64" s="2">
        <f>+G63+E64-G64</f>
        <v>250000</v>
      </c>
      <c r="G64" s="2">
        <v>270000</v>
      </c>
      <c r="H64" s="2">
        <f>+E64</f>
        <v>270000</v>
      </c>
      <c r="I64" s="2">
        <v>100</v>
      </c>
      <c r="J64" s="5">
        <f>+H64/$H$70*100</f>
        <v>5.3446550282514504</v>
      </c>
    </row>
    <row r="65" spans="1:10" x14ac:dyDescent="0.2">
      <c r="A65" s="2">
        <v>28</v>
      </c>
      <c r="B65" s="2" t="s">
        <v>77</v>
      </c>
      <c r="C65" s="2" t="s">
        <v>24</v>
      </c>
      <c r="D65" s="2">
        <v>50000</v>
      </c>
      <c r="E65" s="2">
        <v>50000</v>
      </c>
      <c r="F65" s="2">
        <v>35000</v>
      </c>
      <c r="G65" s="2">
        <v>50000</v>
      </c>
      <c r="H65" s="2">
        <v>50000</v>
      </c>
      <c r="I65" s="2">
        <v>100</v>
      </c>
      <c r="J65" s="5">
        <v>1</v>
      </c>
    </row>
    <row r="66" spans="1:10" x14ac:dyDescent="0.2">
      <c r="A66" s="2" t="s">
        <v>22</v>
      </c>
      <c r="B66" s="2" t="s">
        <v>78</v>
      </c>
      <c r="C66" s="2" t="s">
        <v>83</v>
      </c>
      <c r="D66" s="2">
        <v>50000</v>
      </c>
      <c r="E66" s="2">
        <f>+D66</f>
        <v>50000</v>
      </c>
      <c r="F66" s="2">
        <f>+G65+E66-G66</f>
        <v>50000</v>
      </c>
      <c r="G66" s="2">
        <v>50000</v>
      </c>
      <c r="H66" s="2">
        <f>+E66</f>
        <v>50000</v>
      </c>
      <c r="I66" s="2">
        <v>100</v>
      </c>
      <c r="J66" s="5">
        <f>+H66/$H$70*100</f>
        <v>0.98975093115767598</v>
      </c>
    </row>
    <row r="67" spans="1:10" x14ac:dyDescent="0.2">
      <c r="A67" s="2">
        <v>29</v>
      </c>
      <c r="B67" s="2" t="s">
        <v>79</v>
      </c>
      <c r="C67" s="2" t="s">
        <v>24</v>
      </c>
      <c r="D67" s="2">
        <v>150000</v>
      </c>
      <c r="E67" s="2">
        <v>150000</v>
      </c>
      <c r="F67" s="2">
        <v>160000</v>
      </c>
      <c r="G67" s="2">
        <v>150000</v>
      </c>
      <c r="H67" s="2">
        <v>150000</v>
      </c>
      <c r="I67" s="2">
        <v>100</v>
      </c>
      <c r="J67" s="5">
        <v>3</v>
      </c>
    </row>
    <row r="68" spans="1:10" x14ac:dyDescent="0.2">
      <c r="A68" s="2" t="s">
        <v>22</v>
      </c>
      <c r="B68" s="2" t="s">
        <v>80</v>
      </c>
      <c r="C68" s="2" t="s">
        <v>83</v>
      </c>
      <c r="D68" s="2">
        <v>150000</v>
      </c>
      <c r="E68" s="2">
        <f>+D68</f>
        <v>150000</v>
      </c>
      <c r="F68" s="2">
        <f>+G67+E68-G68</f>
        <v>150000</v>
      </c>
      <c r="G68" s="2">
        <v>150000</v>
      </c>
      <c r="H68" s="2">
        <f>+E68</f>
        <v>150000</v>
      </c>
      <c r="I68" s="2">
        <v>100</v>
      </c>
      <c r="J68" s="5">
        <f>+H68/$H$70*100</f>
        <v>2.9692527934730282</v>
      </c>
    </row>
    <row r="69" spans="1:10" x14ac:dyDescent="0.2">
      <c r="A69" s="3" t="s">
        <v>22</v>
      </c>
      <c r="B69" s="3" t="s">
        <v>81</v>
      </c>
      <c r="C69" s="3" t="s">
        <v>24</v>
      </c>
      <c r="D69" s="3">
        <v>4940536</v>
      </c>
      <c r="E69" s="3">
        <v>4940536</v>
      </c>
      <c r="F69" s="3">
        <v>4269032</v>
      </c>
      <c r="G69" s="3">
        <v>4911236</v>
      </c>
      <c r="H69" s="3">
        <v>4908797</v>
      </c>
      <c r="I69" s="3"/>
      <c r="J69" s="4">
        <v>100</v>
      </c>
    </row>
    <row r="70" spans="1:10" x14ac:dyDescent="0.2">
      <c r="A70" s="2" t="s">
        <v>22</v>
      </c>
      <c r="B70" s="3" t="s">
        <v>82</v>
      </c>
      <c r="C70" s="3" t="s">
        <v>83</v>
      </c>
      <c r="D70" s="3">
        <v>5051776</v>
      </c>
      <c r="E70" s="3">
        <v>5051776</v>
      </c>
      <c r="F70" s="3">
        <v>4949836</v>
      </c>
      <c r="G70" s="3">
        <v>5013176</v>
      </c>
      <c r="H70" s="3">
        <v>5051776</v>
      </c>
      <c r="I70" s="3"/>
      <c r="J70" s="4">
        <v>100</v>
      </c>
    </row>
  </sheetData>
  <autoFilter ref="A9:J70"/>
  <mergeCells count="6">
    <mergeCell ref="A6:J6"/>
    <mergeCell ref="A1:K1"/>
    <mergeCell ref="A2:J2"/>
    <mergeCell ref="A3:J3"/>
    <mergeCell ref="A4:J4"/>
    <mergeCell ref="A5:J5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82982f57-a52b-43b6-a04a-94a83366d2c3" xsi:nil="true"/>
    <_ip_UnifiedCompliancePolicyProperties xmlns="http://schemas.microsoft.com/sharepoint/v3" xsi:nil="true"/>
    <lcf76f155ced4ddcb4097134ff3c332f xmlns="6dec2435-3205-4ddc-83cb-370b3a592d14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BF7FA1B99E8B4387652C3CE916AC49" ma:contentTypeVersion="20" ma:contentTypeDescription="Create a new document." ma:contentTypeScope="" ma:versionID="0864c94b270b9a136407d4497d395559">
  <xsd:schema xmlns:xsd="http://www.w3.org/2001/XMLSchema" xmlns:xs="http://www.w3.org/2001/XMLSchema" xmlns:p="http://schemas.microsoft.com/office/2006/metadata/properties" xmlns:ns1="http://schemas.microsoft.com/sharepoint/v3" xmlns:ns2="6dec2435-3205-4ddc-83cb-370b3a592d14" xmlns:ns3="82982f57-a52b-43b6-a04a-94a83366d2c3" targetNamespace="http://schemas.microsoft.com/office/2006/metadata/properties" ma:root="true" ma:fieldsID="dc806eda787539fcbb22414b9dbde912" ns1:_="" ns2:_="" ns3:_="">
    <xsd:import namespace="http://schemas.microsoft.com/sharepoint/v3"/>
    <xsd:import namespace="6dec2435-3205-4ddc-83cb-370b3a592d14"/>
    <xsd:import namespace="82982f57-a52b-43b6-a04a-94a83366d2c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5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6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ec2435-3205-4ddc-83cb-370b3a592d1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49fc06b0-d796-4345-b928-8ab44bcf300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982f57-a52b-43b6-a04a-94a83366d2c3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f521cd8e-1618-4832-a6e5-37ab6472b06c}" ma:internalName="TaxCatchAll" ma:showField="CatchAllData" ma:web="82982f57-a52b-43b6-a04a-94a83366d2c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A36AAEA-072D-4919-BB4A-66A07DB38F04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82982f57-a52b-43b6-a04a-94a83366d2c3"/>
    <ds:schemaRef ds:uri="6dec2435-3205-4ddc-83cb-370b3a592d14"/>
  </ds:schemaRefs>
</ds:datastoreItem>
</file>

<file path=customXml/itemProps2.xml><?xml version="1.0" encoding="utf-8"?>
<ds:datastoreItem xmlns:ds="http://schemas.openxmlformats.org/officeDocument/2006/customXml" ds:itemID="{F3D857A3-3968-48EB-BE98-7259F456FA3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dec2435-3205-4ddc-83cb-370b3a592d14"/>
    <ds:schemaRef ds:uri="82982f57-a52b-43b6-a04a-94a83366d2c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9A18FD0-FFC0-476E-B9B8-A804AFB0784C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66a2fe3f-05b5-450c-a6dd-18121215aa86}" enabled="1" method="Privileged" siteId="{8e65dc63-2925-44dc-9c02-98c3f05069ec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1A</vt:lpstr>
    </vt:vector>
  </TitlesOfParts>
  <Company>TeAm DiGiT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Asad Khan</cp:lastModifiedBy>
  <dcterms:created xsi:type="dcterms:W3CDTF">2023-10-30T09:13:46Z</dcterms:created>
  <dcterms:modified xsi:type="dcterms:W3CDTF">2024-10-10T07:34:45Z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0x01010084BF7FA1B99E8B4387652C3CE916AC49</vt:lpwstr>
  </property>
</Properties>
</file>